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РАБОТА\2019\ИП на 2020-24\КОРРЕКТИРОВКА на 2019\ДВЭС\Приказ\"/>
    </mc:Choice>
  </mc:AlternateContent>
  <bookViews>
    <workbookView xWindow="0" yWindow="0" windowWidth="25440" windowHeight="15990" tabRatio="631" activeTab="12"/>
  </bookViews>
  <sheets>
    <sheet name="1" sheetId="12" r:id="rId1"/>
    <sheet name="2" sheetId="115" r:id="rId2"/>
    <sheet name="3_2019" sheetId="151" r:id="rId3"/>
    <sheet name="3_2020" sheetId="155" r:id="rId4"/>
    <sheet name="3_2021" sheetId="156" r:id="rId5"/>
    <sheet name="4" sheetId="125" r:id="rId6"/>
    <sheet name="5-2019" sheetId="126" r:id="rId7"/>
    <sheet name="5-2020" sheetId="157" r:id="rId8"/>
    <sheet name="5-2021" sheetId="158" r:id="rId9"/>
    <sheet name="6" sheetId="119" r:id="rId10"/>
    <sheet name="7" sheetId="120" r:id="rId11"/>
    <sheet name="8" sheetId="152" r:id="rId12"/>
    <sheet name="," sheetId="160" r:id="rId13"/>
  </sheets>
  <externalReferences>
    <externalReference r:id="rId14"/>
  </externalReferences>
  <definedNames>
    <definedName name="_xlnm._FilterDatabase" localSheetId="5" hidden="1">'4'!#REF!</definedName>
    <definedName name="_xlnm._FilterDatabase" localSheetId="6" hidden="1">'5-2019'!#REF!</definedName>
    <definedName name="_xlnm._FilterDatabase" localSheetId="7" hidden="1">'5-2020'!#REF!</definedName>
    <definedName name="_xlnm._FilterDatabase" localSheetId="8" hidden="1">'5-2021'!#REF!</definedName>
    <definedName name="_xlnm._FilterDatabase" localSheetId="9" hidden="1">'6'!$A$15:$U$15</definedName>
    <definedName name="_xlnm._FilterDatabase" localSheetId="10" hidden="1">'7'!$A$10:$AL$14</definedName>
    <definedName name="_xlnm.Print_Titles" localSheetId="2">'3_2019'!$11:$15</definedName>
    <definedName name="_xlnm.Print_Titles" localSheetId="3">'3_2020'!$11:$15</definedName>
    <definedName name="_xlnm.Print_Titles" localSheetId="4">'3_2021'!$11:$15</definedName>
    <definedName name="_xlnm.Print_Area" localSheetId="0">'1'!$A$1:$AD$25</definedName>
    <definedName name="_xlnm.Print_Area" localSheetId="1">'2'!$A$1:$Q$28</definedName>
    <definedName name="_xlnm.Print_Area" localSheetId="5">'4'!$A$1:$AF$36</definedName>
    <definedName name="_xlnm.Print_Area" localSheetId="6">'5-2019'!$A$1:$AL$28</definedName>
    <definedName name="_xlnm.Print_Area" localSheetId="7">'5-2020'!$A$1:$AL$30</definedName>
    <definedName name="_xlnm.Print_Area" localSheetId="8">'5-2021'!$A$1:$AL$36</definedName>
    <definedName name="_xlnm.Print_Area" localSheetId="9">'6'!$A$1:$U$35</definedName>
    <definedName name="_xlnm.Print_Area" localSheetId="10">'7'!$A$1:$AL$34</definedName>
    <definedName name="_xlnm.Print_Area" localSheetId="11">'8'!$A$1:$G$75</definedName>
  </definedNames>
  <calcPr calcId="162913"/>
</workbook>
</file>

<file path=xl/calcChain.xml><?xml version="1.0" encoding="utf-8"?>
<calcChain xmlns="http://schemas.openxmlformats.org/spreadsheetml/2006/main">
  <c r="G48" i="152" l="1"/>
  <c r="AL15" i="120"/>
  <c r="AF20" i="120"/>
  <c r="AF19" i="120" s="1"/>
  <c r="AF22" i="120"/>
  <c r="AL27" i="120"/>
  <c r="AL28" i="120"/>
  <c r="AF25" i="120"/>
  <c r="AF24" i="120" s="1"/>
  <c r="AF23" i="120" s="1"/>
  <c r="X27" i="120"/>
  <c r="X15" i="120"/>
  <c r="R24" i="120"/>
  <c r="R23" i="120" s="1"/>
  <c r="R25" i="120"/>
  <c r="R22" i="120"/>
  <c r="R20" i="120" s="1"/>
  <c r="H26" i="120"/>
  <c r="AJ26" i="120" s="1"/>
  <c r="AJ24" i="120" s="1"/>
  <c r="AJ23" i="120" s="1"/>
  <c r="AJ18" i="120" s="1"/>
  <c r="AJ15" i="120" s="1"/>
  <c r="H24" i="120"/>
  <c r="H23" i="120" s="1"/>
  <c r="H18" i="120" s="1"/>
  <c r="H15" i="120" s="1"/>
  <c r="D24" i="120"/>
  <c r="D23" i="120" s="1"/>
  <c r="J27" i="120"/>
  <c r="J15" i="120" s="1"/>
  <c r="D20" i="120"/>
  <c r="S19" i="119"/>
  <c r="S16" i="119" s="1"/>
  <c r="S24" i="119"/>
  <c r="O16" i="119"/>
  <c r="K21" i="119"/>
  <c r="K20" i="119" s="1"/>
  <c r="K19" i="119" s="1"/>
  <c r="K16" i="119" s="1"/>
  <c r="K24" i="119"/>
  <c r="M25" i="119"/>
  <c r="F25" i="120" s="1"/>
  <c r="K25" i="119"/>
  <c r="O28" i="119"/>
  <c r="AL27" i="157"/>
  <c r="AJ24" i="157"/>
  <c r="AJ23" i="157" s="1"/>
  <c r="AJ18" i="157" s="1"/>
  <c r="AJ15" i="157" s="1"/>
  <c r="AH24" i="157"/>
  <c r="AH23" i="157"/>
  <c r="AH20" i="157"/>
  <c r="AH19" i="157"/>
  <c r="AL15" i="157"/>
  <c r="Q15" i="157"/>
  <c r="M20" i="157"/>
  <c r="M19" i="157" s="1"/>
  <c r="M18" i="157" s="1"/>
  <c r="M15" i="157" s="1"/>
  <c r="O23" i="157"/>
  <c r="O18" i="157" s="1"/>
  <c r="O15" i="157" s="1"/>
  <c r="M24" i="157"/>
  <c r="M23" i="157" s="1"/>
  <c r="O24" i="157"/>
  <c r="Q27" i="157"/>
  <c r="AF28" i="125"/>
  <c r="AF16" i="125" s="1"/>
  <c r="AF29" i="125"/>
  <c r="AB26" i="125"/>
  <c r="AD26" i="125"/>
  <c r="AD27" i="125"/>
  <c r="AC26" i="158" s="1"/>
  <c r="AB23" i="125"/>
  <c r="AA22" i="125"/>
  <c r="L21" i="157" s="1"/>
  <c r="W24" i="125"/>
  <c r="W19" i="125" s="1"/>
  <c r="N24" i="125"/>
  <c r="R28" i="125"/>
  <c r="R16" i="125" s="1"/>
  <c r="P26" i="125"/>
  <c r="N25" i="125"/>
  <c r="P25" i="125"/>
  <c r="P24" i="125" s="1"/>
  <c r="P19" i="125" s="1"/>
  <c r="P16" i="125" s="1"/>
  <c r="W25" i="125"/>
  <c r="Z25" i="125"/>
  <c r="AB25" i="125"/>
  <c r="AB24" i="125" s="1"/>
  <c r="N21" i="125"/>
  <c r="N20" i="125" s="1"/>
  <c r="N19" i="125" s="1"/>
  <c r="N16" i="125" s="1"/>
  <c r="Z21" i="125"/>
  <c r="Z20" i="125" s="1"/>
  <c r="I25" i="156"/>
  <c r="G19" i="155"/>
  <c r="G16" i="155" s="1"/>
  <c r="H19" i="155"/>
  <c r="H16" i="155" s="1"/>
  <c r="I19" i="155"/>
  <c r="I16" i="155" s="1"/>
  <c r="L24" i="155"/>
  <c r="L19" i="155" s="1"/>
  <c r="L16" i="155" s="1"/>
  <c r="N24" i="155"/>
  <c r="N19" i="155" s="1"/>
  <c r="L25" i="155"/>
  <c r="M25" i="155"/>
  <c r="M24" i="155" s="1"/>
  <c r="M19" i="155" s="1"/>
  <c r="N25" i="155"/>
  <c r="J25" i="155"/>
  <c r="J24" i="155" s="1"/>
  <c r="K26" i="155"/>
  <c r="K25" i="155" s="1"/>
  <c r="K24" i="155" s="1"/>
  <c r="O16" i="155"/>
  <c r="P16" i="155"/>
  <c r="Q16" i="155"/>
  <c r="R16" i="155"/>
  <c r="S16" i="155"/>
  <c r="T16" i="155"/>
  <c r="U16" i="155"/>
  <c r="V16" i="155"/>
  <c r="W16" i="155"/>
  <c r="X16" i="155"/>
  <c r="Y16" i="155"/>
  <c r="Z16" i="155"/>
  <c r="AA16" i="155"/>
  <c r="AC16" i="155"/>
  <c r="AD16" i="155"/>
  <c r="AE16" i="155"/>
  <c r="AF16" i="155"/>
  <c r="AG16" i="155"/>
  <c r="AH16" i="155"/>
  <c r="AB28" i="155"/>
  <c r="AB16" i="155" s="1"/>
  <c r="J23" i="115"/>
  <c r="G21" i="115"/>
  <c r="O21" i="115" s="1"/>
  <c r="H19" i="115"/>
  <c r="H18" i="115" s="1"/>
  <c r="I19" i="115"/>
  <c r="J19" i="115"/>
  <c r="K19" i="115"/>
  <c r="P19" i="115"/>
  <c r="H23" i="115"/>
  <c r="I23" i="115"/>
  <c r="K23" i="115"/>
  <c r="N23" i="115"/>
  <c r="H26" i="115"/>
  <c r="I26" i="115"/>
  <c r="K26" i="115"/>
  <c r="L14" i="115"/>
  <c r="M14" i="115"/>
  <c r="N26" i="115"/>
  <c r="P26" i="115"/>
  <c r="F25" i="115"/>
  <c r="F27" i="115"/>
  <c r="F26" i="115" s="1"/>
  <c r="F24" i="115"/>
  <c r="F23" i="115" s="1"/>
  <c r="F22" i="115" s="1"/>
  <c r="F21" i="115"/>
  <c r="F20" i="115"/>
  <c r="F19" i="115" s="1"/>
  <c r="F18" i="115" s="1"/>
  <c r="F17" i="115" s="1"/>
  <c r="H22" i="115"/>
  <c r="AD24" i="12"/>
  <c r="AB24" i="12"/>
  <c r="AA24" i="12"/>
  <c r="J23" i="12"/>
  <c r="J22" i="12" s="1"/>
  <c r="K23" i="12"/>
  <c r="K22" i="12" s="1"/>
  <c r="L23" i="12"/>
  <c r="L22" i="12" s="1"/>
  <c r="M23" i="12"/>
  <c r="M22" i="12" s="1"/>
  <c r="N23" i="12"/>
  <c r="N22" i="12" s="1"/>
  <c r="O23" i="12"/>
  <c r="O22" i="12" s="1"/>
  <c r="Q23" i="12"/>
  <c r="Q22" i="12" s="1"/>
  <c r="R23" i="12"/>
  <c r="R22" i="12" s="1"/>
  <c r="T23" i="12"/>
  <c r="T22" i="12" s="1"/>
  <c r="V23" i="12"/>
  <c r="V22" i="12" s="1"/>
  <c r="W23" i="12"/>
  <c r="Y23" i="12"/>
  <c r="Y22" i="12" s="1"/>
  <c r="W22" i="12"/>
  <c r="J26" i="12"/>
  <c r="K26" i="12"/>
  <c r="L26" i="12"/>
  <c r="M26" i="12"/>
  <c r="N26" i="12"/>
  <c r="O26" i="12"/>
  <c r="Q26" i="12"/>
  <c r="R26" i="12"/>
  <c r="S26" i="12"/>
  <c r="T26" i="12"/>
  <c r="U26" i="12"/>
  <c r="V26" i="12"/>
  <c r="W26" i="12"/>
  <c r="X26" i="12"/>
  <c r="Y26" i="12"/>
  <c r="L19" i="12"/>
  <c r="M19" i="12"/>
  <c r="N19" i="12"/>
  <c r="O19" i="12"/>
  <c r="Q19" i="12"/>
  <c r="R19" i="12"/>
  <c r="T19" i="12"/>
  <c r="U19" i="12"/>
  <c r="V19" i="12"/>
  <c r="W19" i="12"/>
  <c r="X19" i="12"/>
  <c r="Y19" i="12"/>
  <c r="J19" i="12"/>
  <c r="J18" i="12"/>
  <c r="J15" i="12"/>
  <c r="I15" i="12"/>
  <c r="I27" i="12"/>
  <c r="P27" i="12" s="1"/>
  <c r="P26" i="12" s="1"/>
  <c r="I25" i="12"/>
  <c r="U25" i="12" s="1"/>
  <c r="I24" i="12"/>
  <c r="S24" i="12" s="1"/>
  <c r="I21" i="12"/>
  <c r="P21" i="12" s="1"/>
  <c r="I20" i="12"/>
  <c r="K20" i="12" s="1"/>
  <c r="G26" i="12"/>
  <c r="F26" i="12"/>
  <c r="G23" i="12"/>
  <c r="F23" i="12"/>
  <c r="G19" i="12"/>
  <c r="F19" i="12"/>
  <c r="AC27" i="12"/>
  <c r="AC26" i="12" s="1"/>
  <c r="AB27" i="12"/>
  <c r="AB26" i="12" s="1"/>
  <c r="AA27" i="12"/>
  <c r="AA26" i="12" s="1"/>
  <c r="AD27" i="12"/>
  <c r="AD26" i="12" s="1"/>
  <c r="AB21" i="12"/>
  <c r="AA21" i="12"/>
  <c r="AD21" i="12"/>
  <c r="Q21" i="115" l="1"/>
  <c r="D23" i="125" s="1"/>
  <c r="M23" i="125" s="1"/>
  <c r="O19" i="115"/>
  <c r="AG21" i="157"/>
  <c r="K19" i="155"/>
  <c r="K16" i="155" s="1"/>
  <c r="AJ26" i="158"/>
  <c r="AJ24" i="158" s="1"/>
  <c r="AJ23" i="158" s="1"/>
  <c r="AJ18" i="158" s="1"/>
  <c r="AJ15" i="158" s="1"/>
  <c r="AC24" i="158"/>
  <c r="AC23" i="158" s="1"/>
  <c r="AC18" i="158" s="1"/>
  <c r="AC15" i="158" s="1"/>
  <c r="T25" i="120"/>
  <c r="T24" i="120" s="1"/>
  <c r="T23" i="120" s="1"/>
  <c r="T18" i="120" s="1"/>
  <c r="T15" i="120" s="1"/>
  <c r="F24" i="120"/>
  <c r="F23" i="120" s="1"/>
  <c r="F18" i="120" s="1"/>
  <c r="F15" i="120" s="1"/>
  <c r="AH25" i="120"/>
  <c r="AH24" i="120" s="1"/>
  <c r="AH23" i="120" s="1"/>
  <c r="AH18" i="120" s="1"/>
  <c r="AH15" i="120" s="1"/>
  <c r="AF18" i="120"/>
  <c r="AF15" i="120" s="1"/>
  <c r="F14" i="115"/>
  <c r="J16" i="155"/>
  <c r="G27" i="115"/>
  <c r="G20" i="115"/>
  <c r="M24" i="119"/>
  <c r="M19" i="119" s="1"/>
  <c r="M16" i="119" s="1"/>
  <c r="N16" i="155"/>
  <c r="J19" i="155"/>
  <c r="G25" i="115"/>
  <c r="AH18" i="157"/>
  <c r="AH15" i="157" s="1"/>
  <c r="I19" i="12"/>
  <c r="I18" i="12" s="1"/>
  <c r="G24" i="115"/>
  <c r="O24" i="115" s="1"/>
  <c r="AC26" i="120"/>
  <c r="AC24" i="120" s="1"/>
  <c r="M16" i="155"/>
  <c r="H17" i="115"/>
  <c r="H14" i="115" s="1"/>
  <c r="Z20" i="12"/>
  <c r="K19" i="12"/>
  <c r="P19" i="12"/>
  <c r="S21" i="12"/>
  <c r="S23" i="12"/>
  <c r="S22" i="12" s="1"/>
  <c r="AC24" i="12"/>
  <c r="I26" i="12"/>
  <c r="P24" i="12"/>
  <c r="X25" i="12"/>
  <c r="X23" i="12" s="1"/>
  <c r="X22" i="12" s="1"/>
  <c r="U23" i="12"/>
  <c r="U22" i="12" s="1"/>
  <c r="I23" i="12"/>
  <c r="Z27" i="12"/>
  <c r="Z26" i="12" s="1"/>
  <c r="Z21" i="12"/>
  <c r="O23" i="115" l="1"/>
  <c r="Q24" i="115"/>
  <c r="D26" i="125" s="1"/>
  <c r="J27" i="115"/>
  <c r="J26" i="115" s="1"/>
  <c r="G26" i="115"/>
  <c r="O27" i="115"/>
  <c r="G23" i="115"/>
  <c r="G22" i="115" s="1"/>
  <c r="P25" i="115"/>
  <c r="G19" i="115"/>
  <c r="G18" i="115" s="1"/>
  <c r="G17" i="115" s="1"/>
  <c r="G14" i="115" s="1"/>
  <c r="N20" i="115"/>
  <c r="N19" i="115" s="1"/>
  <c r="M21" i="125"/>
  <c r="M20" i="125" s="1"/>
  <c r="AA23" i="125"/>
  <c r="L22" i="157" s="1"/>
  <c r="Z24" i="12"/>
  <c r="P23" i="12"/>
  <c r="P22" i="12" s="1"/>
  <c r="S19" i="12"/>
  <c r="AC21" i="12"/>
  <c r="M26" i="125" l="1"/>
  <c r="Q27" i="115"/>
  <c r="O26" i="115"/>
  <c r="AG22" i="157"/>
  <c r="AG20" i="157" s="1"/>
  <c r="AG19" i="157" s="1"/>
  <c r="L20" i="157"/>
  <c r="L19" i="157" s="1"/>
  <c r="P23" i="115"/>
  <c r="Q25" i="115"/>
  <c r="D27" i="125" s="1"/>
  <c r="T27" i="125" s="1"/>
  <c r="R19" i="120"/>
  <c r="R18" i="120" s="1"/>
  <c r="R15" i="120" s="1"/>
  <c r="D19" i="120"/>
  <c r="D18" i="120" s="1"/>
  <c r="D15" i="120" s="1"/>
  <c r="AC23" i="120"/>
  <c r="AC18" i="120" s="1"/>
  <c r="AC15" i="120" s="1"/>
  <c r="AB21" i="125"/>
  <c r="AB20" i="125" s="1"/>
  <c r="AB19" i="125" s="1"/>
  <c r="AB16" i="125" s="1"/>
  <c r="AA26" i="125" l="1"/>
  <c r="L25" i="157" s="1"/>
  <c r="M25" i="125"/>
  <c r="M24" i="125" s="1"/>
  <c r="M19" i="125" s="1"/>
  <c r="D29" i="125"/>
  <c r="Q26" i="115"/>
  <c r="T25" i="125"/>
  <c r="AA27" i="125"/>
  <c r="Z26" i="158" s="1"/>
  <c r="D25" i="125"/>
  <c r="T24" i="125"/>
  <c r="T19" i="125" s="1"/>
  <c r="T16" i="125" s="1"/>
  <c r="AA21" i="125"/>
  <c r="AA20" i="125" s="1"/>
  <c r="D17" i="125"/>
  <c r="D24" i="125"/>
  <c r="W16" i="125"/>
  <c r="I24" i="156"/>
  <c r="I19" i="156" s="1"/>
  <c r="I16" i="156" s="1"/>
  <c r="Z24" i="158" l="1"/>
  <c r="Z23" i="158" s="1"/>
  <c r="Z18" i="158" s="1"/>
  <c r="Z15" i="158" s="1"/>
  <c r="AG26" i="158"/>
  <c r="AG24" i="158" s="1"/>
  <c r="AG23" i="158" s="1"/>
  <c r="AG18" i="158" s="1"/>
  <c r="AG15" i="158" s="1"/>
  <c r="D28" i="125"/>
  <c r="M29" i="125"/>
  <c r="AG25" i="157"/>
  <c r="AG24" i="157" s="1"/>
  <c r="AG23" i="157" s="1"/>
  <c r="AG18" i="157" s="1"/>
  <c r="L24" i="157"/>
  <c r="L23" i="157" s="1"/>
  <c r="L18" i="157" s="1"/>
  <c r="AD25" i="125"/>
  <c r="AA25" i="125"/>
  <c r="AA24" i="125" s="1"/>
  <c r="AA19" i="125" s="1"/>
  <c r="E21" i="155"/>
  <c r="E20" i="155" s="1"/>
  <c r="E19" i="155" s="1"/>
  <c r="E16" i="155" s="1"/>
  <c r="F23" i="155"/>
  <c r="F21" i="155" s="1"/>
  <c r="F20" i="155" s="1"/>
  <c r="F19" i="155" s="1"/>
  <c r="F16" i="155" s="1"/>
  <c r="D23" i="155"/>
  <c r="D21" i="155" s="1"/>
  <c r="D20" i="155" s="1"/>
  <c r="D19" i="155" s="1"/>
  <c r="D16" i="155" s="1"/>
  <c r="N18" i="115"/>
  <c r="P18" i="115"/>
  <c r="Q23" i="115"/>
  <c r="O18" i="115"/>
  <c r="K18" i="115"/>
  <c r="I18" i="115"/>
  <c r="J18" i="115"/>
  <c r="AB25" i="12"/>
  <c r="AB23" i="12" s="1"/>
  <c r="AB22" i="12" s="1"/>
  <c r="AA25" i="12"/>
  <c r="AA23" i="12" s="1"/>
  <c r="AA22" i="12" s="1"/>
  <c r="AB20" i="12"/>
  <c r="AB19" i="12" s="1"/>
  <c r="AB18" i="12" s="1"/>
  <c r="AA20" i="12"/>
  <c r="L18" i="12"/>
  <c r="L17" i="12" s="1"/>
  <c r="L14" i="12" s="1"/>
  <c r="K18" i="12"/>
  <c r="K17" i="12" s="1"/>
  <c r="K14" i="12" s="1"/>
  <c r="M18" i="12"/>
  <c r="N18" i="12"/>
  <c r="O18" i="12"/>
  <c r="O17" i="12" s="1"/>
  <c r="O14" i="12" s="1"/>
  <c r="Q18" i="12"/>
  <c r="R18" i="12"/>
  <c r="U18" i="12"/>
  <c r="V18" i="12"/>
  <c r="W18" i="12"/>
  <c r="X18" i="12"/>
  <c r="Y18" i="12"/>
  <c r="AC25" i="12"/>
  <c r="AC23" i="12" s="1"/>
  <c r="AC22" i="12" s="1"/>
  <c r="AD20" i="12"/>
  <c r="S18" i="12"/>
  <c r="G18" i="12"/>
  <c r="F18" i="12"/>
  <c r="G15" i="12"/>
  <c r="F15" i="12"/>
  <c r="AD19" i="125" l="1"/>
  <c r="AD16" i="125" s="1"/>
  <c r="AD24" i="125"/>
  <c r="M28" i="125"/>
  <c r="M16" i="125" s="1"/>
  <c r="AA29" i="125"/>
  <c r="AA19" i="12"/>
  <c r="AA18" i="12" s="1"/>
  <c r="AD19" i="12"/>
  <c r="AD18" i="12" s="1"/>
  <c r="N17" i="12"/>
  <c r="N14" i="12" s="1"/>
  <c r="AD25" i="12"/>
  <c r="AD23" i="12" s="1"/>
  <c r="AD22" i="12" s="1"/>
  <c r="T18" i="12"/>
  <c r="Q18" i="115"/>
  <c r="M17" i="12"/>
  <c r="M14" i="12" s="1"/>
  <c r="AC20" i="12"/>
  <c r="Q20" i="115"/>
  <c r="AA28" i="125" l="1"/>
  <c r="AA16" i="125" s="1"/>
  <c r="L28" i="157"/>
  <c r="Q19" i="115"/>
  <c r="D22" i="125"/>
  <c r="D21" i="125" s="1"/>
  <c r="D20" i="125" s="1"/>
  <c r="D19" i="125" s="1"/>
  <c r="D16" i="125" s="1"/>
  <c r="AC19" i="12"/>
  <c r="AC18" i="12" s="1"/>
  <c r="P18" i="12"/>
  <c r="Z25" i="12"/>
  <c r="Z23" i="12" s="1"/>
  <c r="Z22" i="12" s="1"/>
  <c r="AD17" i="12"/>
  <c r="AD14" i="12" s="1"/>
  <c r="Y17" i="12"/>
  <c r="T17" i="12"/>
  <c r="T14" i="12" s="1"/>
  <c r="AB17" i="12"/>
  <c r="AB14" i="12" s="1"/>
  <c r="AA17" i="12"/>
  <c r="AA14" i="12" s="1"/>
  <c r="W17" i="12"/>
  <c r="W14" i="12" s="1"/>
  <c r="V17" i="12"/>
  <c r="V14" i="12" s="1"/>
  <c r="Q17" i="12"/>
  <c r="Q14" i="12" s="1"/>
  <c r="R17" i="12"/>
  <c r="R14" i="12" s="1"/>
  <c r="AG28" i="157" l="1"/>
  <c r="AG27" i="157" s="1"/>
  <c r="AG15" i="157" s="1"/>
  <c r="L27" i="157"/>
  <c r="L15" i="157" s="1"/>
  <c r="Y14" i="12"/>
  <c r="F40" i="152" s="1"/>
  <c r="AD15" i="12"/>
  <c r="Z19" i="12"/>
  <c r="Z18" i="12" s="1"/>
  <c r="E40" i="152"/>
  <c r="I22" i="12"/>
  <c r="I17" i="12" s="1"/>
  <c r="I14" i="12" s="1"/>
  <c r="G40" i="152" l="1"/>
  <c r="J22" i="115"/>
  <c r="J17" i="115" l="1"/>
  <c r="J14" i="115" s="1"/>
  <c r="F22" i="12"/>
  <c r="F17" i="12" s="1"/>
  <c r="F14" i="12" s="1"/>
  <c r="P17" i="12"/>
  <c r="P14" i="12" s="1"/>
  <c r="U17" i="12"/>
  <c r="U14" i="12" s="1"/>
  <c r="P22" i="115"/>
  <c r="K22" i="115"/>
  <c r="O22" i="115"/>
  <c r="O17" i="115" s="1"/>
  <c r="O14" i="115" s="1"/>
  <c r="I22" i="115"/>
  <c r="N22" i="115"/>
  <c r="J17" i="12"/>
  <c r="J14" i="12" s="1"/>
  <c r="E38" i="152"/>
  <c r="E37" i="152" s="1"/>
  <c r="X17" i="12"/>
  <c r="X14" i="12" l="1"/>
  <c r="F20" i="152" s="1"/>
  <c r="P17" i="115"/>
  <c r="P14" i="115" s="1"/>
  <c r="Q22" i="115"/>
  <c r="N17" i="115"/>
  <c r="N14" i="115" s="1"/>
  <c r="I17" i="115"/>
  <c r="I14" i="115" s="1"/>
  <c r="K17" i="115"/>
  <c r="K14" i="115" s="1"/>
  <c r="Z17" i="12"/>
  <c r="Z14" i="12" s="1"/>
  <c r="F38" i="152"/>
  <c r="F37" i="152" s="1"/>
  <c r="G22" i="12"/>
  <c r="G17" i="12" s="1"/>
  <c r="G14" i="12" s="1"/>
  <c r="Q17" i="115" l="1"/>
  <c r="Q14" i="115" s="1"/>
  <c r="S17" i="12"/>
  <c r="AC17" i="12"/>
  <c r="AC14" i="12" s="1"/>
  <c r="F19" i="152"/>
  <c r="F18" i="152" l="1"/>
  <c r="F17" i="152" s="1"/>
  <c r="S14" i="12"/>
  <c r="AC15" i="12"/>
  <c r="D38" i="152"/>
  <c r="D19" i="152"/>
  <c r="D18" i="152" l="1"/>
  <c r="G38" i="152"/>
  <c r="D37" i="152"/>
  <c r="G22" i="152"/>
  <c r="G20" i="152"/>
  <c r="E19" i="152"/>
  <c r="E18" i="152" s="1"/>
  <c r="E17" i="152" s="1"/>
  <c r="G19" i="152" l="1"/>
  <c r="G37" i="152"/>
  <c r="G18" i="152"/>
  <c r="G17" i="152" s="1"/>
  <c r="D17" i="152"/>
</calcChain>
</file>

<file path=xl/sharedStrings.xml><?xml version="1.0" encoding="utf-8"?>
<sst xmlns="http://schemas.openxmlformats.org/spreadsheetml/2006/main" count="1484" uniqueCount="405">
  <si>
    <t>к приказу Минэнерго России</t>
  </si>
  <si>
    <t>Идентифика-тор инвестицион-ного проекта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</si>
  <si>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</si>
  <si>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</si>
  <si>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</si>
  <si>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</si>
  <si>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</si>
  <si>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</si>
  <si>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</si>
  <si>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</si>
  <si>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</si>
  <si>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</si>
  <si>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</si>
  <si>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</si>
  <si>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</si>
  <si>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</si>
  <si>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</si>
  <si>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</si>
  <si>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</si>
  <si>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</si>
  <si>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</si>
  <si>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</si>
  <si>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</si>
  <si>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</si>
  <si>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</si>
  <si>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</si>
  <si>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</si>
  <si>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</si>
  <si>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</si>
  <si>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</si>
  <si>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</si>
  <si>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</si>
  <si>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Квартал</t>
  </si>
  <si>
    <t xml:space="preserve"> </t>
  </si>
  <si>
    <t>5</t>
  </si>
  <si>
    <t>5.1</t>
  </si>
  <si>
    <t>5.2</t>
  </si>
  <si>
    <t>6</t>
  </si>
  <si>
    <t>6.1</t>
  </si>
  <si>
    <t>6.2</t>
  </si>
  <si>
    <t>6.3</t>
  </si>
  <si>
    <t>6.4</t>
  </si>
  <si>
    <t>4.1</t>
  </si>
  <si>
    <t>4.1.1</t>
  </si>
  <si>
    <t>4.1.2</t>
  </si>
  <si>
    <t>4.1.3</t>
  </si>
  <si>
    <t>4.1.4</t>
  </si>
  <si>
    <t>4.1.5</t>
  </si>
  <si>
    <t>4.1.6</t>
  </si>
  <si>
    <t>4.2</t>
  </si>
  <si>
    <t>4.3</t>
  </si>
  <si>
    <t>5.3</t>
  </si>
  <si>
    <t>5.4</t>
  </si>
  <si>
    <t>7</t>
  </si>
  <si>
    <t>7.1</t>
  </si>
  <si>
    <t>7.2</t>
  </si>
  <si>
    <t>8</t>
  </si>
  <si>
    <t>8.1</t>
  </si>
  <si>
    <t>8.2</t>
  </si>
  <si>
    <t>9</t>
  </si>
  <si>
    <t>10</t>
  </si>
  <si>
    <t>11</t>
  </si>
  <si>
    <t>8.3</t>
  </si>
  <si>
    <t>8.4</t>
  </si>
  <si>
    <t>оборудование</t>
  </si>
  <si>
    <t>прочие затраты</t>
  </si>
  <si>
    <t>4.4</t>
  </si>
  <si>
    <t>7.3</t>
  </si>
  <si>
    <t>7.4</t>
  </si>
  <si>
    <t>9.1</t>
  </si>
  <si>
    <t>9.2</t>
  </si>
  <si>
    <t>9.3</t>
  </si>
  <si>
    <t>9.4</t>
  </si>
  <si>
    <t>10.1</t>
  </si>
  <si>
    <t>10.2</t>
  </si>
  <si>
    <t>10.3</t>
  </si>
  <si>
    <t>10.4</t>
  </si>
  <si>
    <t>Факт 
(Предложение по корректировке утвержденного плана)</t>
  </si>
  <si>
    <t>5.…</t>
  </si>
  <si>
    <t>6. …</t>
  </si>
  <si>
    <t>4. …</t>
  </si>
  <si>
    <t>7. …</t>
  </si>
  <si>
    <t>8. …</t>
  </si>
  <si>
    <t>9. …</t>
  </si>
  <si>
    <t>10. …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</si>
  <si>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</si>
  <si>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</si>
  <si>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</si>
  <si>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Год окончания реализации инвестицион-ного проекта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</si>
  <si>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</si>
  <si>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</si>
  <si>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</si>
  <si>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</si>
  <si>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</si>
  <si>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</si>
  <si>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</si>
  <si>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</si>
  <si>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</si>
  <si>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</si>
  <si>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</si>
  <si>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</si>
  <si>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</si>
  <si>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</si>
  <si>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</si>
  <si>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</si>
  <si>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</si>
  <si>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</si>
  <si>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</si>
  <si>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</si>
  <si>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</si>
  <si>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</si>
  <si>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</si>
  <si>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</si>
  <si>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</si>
  <si>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</si>
  <si>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</si>
  <si>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</si>
  <si>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</si>
  <si>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</si>
  <si>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</si>
  <si>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</si>
  <si>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</si>
  <si>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</si>
  <si>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</si>
  <si>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</si>
  <si>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</si>
  <si>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</si>
  <si>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</si>
  <si>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</si>
  <si>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</si>
  <si>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</si>
  <si>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6.1.1</t>
  </si>
  <si>
    <t>6.1.2</t>
  </si>
  <si>
    <t>6.1.3</t>
  </si>
  <si>
    <t>6.1.4</t>
  </si>
  <si>
    <t>6.1.5</t>
  </si>
  <si>
    <t>6.1.6</t>
  </si>
  <si>
    <t>6.1.7</t>
  </si>
  <si>
    <t>от «__» _____ 2016 г. №___</t>
  </si>
  <si>
    <t>Приложение  № 1</t>
  </si>
  <si>
    <t>Приложение  № 2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</si>
  <si>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</si>
  <si>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</si>
  <si>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Приложение  № 3</t>
  </si>
  <si>
    <t>4.3.7</t>
  </si>
  <si>
    <t>4.4.7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</si>
  <si>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</si>
  <si>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Ввод объектов инвестиционной деятельности (мощностей) в эксплуатацию</t>
  </si>
  <si>
    <t>Приложение  № 6</t>
  </si>
  <si>
    <t>Приложение  № 4</t>
  </si>
  <si>
    <t>Приложение  № 7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</si>
  <si>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</si>
  <si>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</si>
  <si>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</si>
  <si>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Освоение капитальных вложений в прогнозных ценах соответствующих лет, млн рублей  (без НДС)</t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</si>
  <si>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</si>
  <si>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</si>
  <si>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</si>
  <si>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</si>
  <si>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</si>
  <si>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</si>
  <si>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</si>
  <si>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</si>
  <si>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Раздел 2. Ввод объектов инвестиционной деятельности (мощностей) в эксплуатацию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</si>
  <si>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</si>
  <si>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</si>
  <si>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</si>
  <si>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к _______________________________________________</t>
  </si>
  <si>
    <t>от «__» _________ г. №__________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</si>
  <si>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</si>
  <si>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</si>
  <si>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Раздел 1. План принятия основных средств и нематериальных активов к бухгалтерскому учету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</si>
  <si>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</si>
  <si>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</si>
  <si>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>Итого</t>
  </si>
  <si>
    <t>№ п/п</t>
  </si>
  <si>
    <t>Показатель</t>
  </si>
  <si>
    <t>Ед. изм.</t>
  </si>
  <si>
    <t>I</t>
  </si>
  <si>
    <t>1.1</t>
  </si>
  <si>
    <t>1.1.1</t>
  </si>
  <si>
    <t>1.1.2</t>
  </si>
  <si>
    <t>1.1.3</t>
  </si>
  <si>
    <t>1.1.4</t>
  </si>
  <si>
    <t>от оказания услуг по оперативно-диспетчерскому управлению в электроэнергетике, всего в том числе</t>
  </si>
  <si>
    <t xml:space="preserve">в части управления технологическими режимами </t>
  </si>
  <si>
    <t>в части обеспечения надежности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</si>
  <si>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</si>
  <si>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</si>
  <si>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</si>
  <si>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</si>
  <si>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</si>
  <si>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</si>
  <si>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</si>
  <si>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</si>
  <si>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</si>
  <si>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2.8</t>
  </si>
  <si>
    <t>средства федерального бюджета</t>
  </si>
  <si>
    <t>Источники финансирования инвестиционной программы всего (I+II), в том числе:</t>
  </si>
  <si>
    <t>Собственные средства всего, в том числе</t>
  </si>
  <si>
    <t>Прибыль, направляемая на инвестиции, в том числе:</t>
  </si>
  <si>
    <t xml:space="preserve">инвестиционная составляющая в тарифах </t>
  </si>
  <si>
    <t>1.1.1.1</t>
  </si>
  <si>
    <t xml:space="preserve">производство электрической энергии (мощности) </t>
  </si>
  <si>
    <t>1.1.1.2</t>
  </si>
  <si>
    <t>передача электрической энергии</t>
  </si>
  <si>
    <t>1.1.1.3</t>
  </si>
  <si>
    <t>реализация электрической энергии (мощности)</t>
  </si>
  <si>
    <t>1.1.1.4</t>
  </si>
  <si>
    <t>производство тепловой энергии (мощности)</t>
  </si>
  <si>
    <t>1.1.1.5</t>
  </si>
  <si>
    <t xml:space="preserve">передача тепловой энергии </t>
  </si>
  <si>
    <t>1.1.1.6</t>
  </si>
  <si>
    <t>реализация тепловой энергии (мощности)</t>
  </si>
  <si>
    <t>1.1.1.7</t>
  </si>
  <si>
    <t>1.1.1.7.1</t>
  </si>
  <si>
    <t>1.1.1.7.2</t>
  </si>
  <si>
    <t>прибыль со свободного сектора</t>
  </si>
  <si>
    <t>от технологического присоединения, в том числе</t>
  </si>
  <si>
    <t>1.1.3.1</t>
  </si>
  <si>
    <t>от технологического присоединения генерации</t>
  </si>
  <si>
    <t>1.1.3.1.а</t>
  </si>
  <si>
    <t>авансовое использование прибыли</t>
  </si>
  <si>
    <t>1.1.3.2</t>
  </si>
  <si>
    <t>от технологического присоединения потребителей</t>
  </si>
  <si>
    <t>1.1.3.2.а</t>
  </si>
  <si>
    <t>Прочая прибыль</t>
  </si>
  <si>
    <t>Амортизация всего, в том числе</t>
  </si>
  <si>
    <t>1.2.1</t>
  </si>
  <si>
    <t xml:space="preserve">амортизация, учтенная в тарифах 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</si>
  <si>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</si>
  <si>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</si>
  <si>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</si>
  <si>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</si>
  <si>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</si>
  <si>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</si>
  <si>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</si>
  <si>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</si>
  <si>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</si>
  <si>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</si>
  <si>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амортизация</t>
  </si>
  <si>
    <t>1.2.3</t>
  </si>
  <si>
    <t>недоиспользованная амортизация прошлых лет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</si>
  <si>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</si>
  <si>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</si>
  <si>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</si>
  <si>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</si>
  <si>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</si>
  <si>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</si>
  <si>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</si>
  <si>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</si>
  <si>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</si>
  <si>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</si>
  <si>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Возврат НДС</t>
  </si>
  <si>
    <t>1.4</t>
  </si>
  <si>
    <t xml:space="preserve">Прочие собственные средства всего, в том числе: </t>
  </si>
  <si>
    <t>1.4.1</t>
  </si>
  <si>
    <t>средства допэмиссии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</si>
  <si>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</si>
  <si>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</si>
  <si>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</si>
  <si>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</si>
  <si>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</si>
  <si>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Векселя</t>
  </si>
  <si>
    <t>Займы организаций</t>
  </si>
  <si>
    <t>Бюджетное финансирование</t>
  </si>
  <si>
    <t>2.5.1</t>
  </si>
  <si>
    <t>2.5.2</t>
  </si>
  <si>
    <t>в том числе средства федерального бюджета, недоиспользованные в прошлых периодах</t>
  </si>
  <si>
    <t>2.5.3</t>
  </si>
  <si>
    <t xml:space="preserve">средства регионального и местных бюджетов </t>
  </si>
  <si>
    <t>2.5.4</t>
  </si>
  <si>
    <t>в том числе средства регионального и местных бюджетов, недоиспользованные в прошлых периодах</t>
  </si>
  <si>
    <t>Средства инвесторов</t>
  </si>
  <si>
    <t>Использование лизинга</t>
  </si>
  <si>
    <t>Прочие привлеченные средства</t>
  </si>
  <si>
    <t xml:space="preserve">Итого </t>
  </si>
  <si>
    <t>Раздел 3. Источники финансирования инвестиционной программы</t>
  </si>
  <si>
    <t>наименование субъекта Российской Федерации</t>
  </si>
  <si>
    <t>Приложение  № 8</t>
  </si>
  <si>
    <t>млн рублей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</si>
  <si>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</si>
  <si>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</si>
  <si>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</si>
  <si>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</si>
  <si>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</si>
  <si>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</si>
  <si>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</si>
  <si>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</si>
  <si>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</si>
  <si>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</si>
  <si>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</si>
  <si>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</si>
  <si>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</si>
  <si>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</si>
  <si>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</si>
  <si>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1)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</si>
  <si>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1)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</si>
  <si>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1)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</si>
  <si>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1)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</si>
  <si>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</si>
  <si>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</si>
  <si>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МВ×А</t>
    </r>
    <r>
      <rPr>
        <vertAlign val="superscript"/>
        <sz val="12"/>
        <rFont val="Times New Roman"/>
        <family val="1"/>
        <charset val="204"/>
      </rPr>
      <t>1)</t>
    </r>
  </si>
  <si>
    <r>
      <t>Мвар</t>
    </r>
    <r>
      <rPr>
        <vertAlign val="superscript"/>
        <sz val="12"/>
        <rFont val="Times New Roman"/>
        <family val="1"/>
        <charset val="204"/>
      </rPr>
      <t>1)</t>
    </r>
  </si>
  <si>
    <r>
      <t>км ВЛ
 1-цеп</t>
    </r>
    <r>
      <rPr>
        <vertAlign val="superscript"/>
        <sz val="12"/>
        <rFont val="Times New Roman"/>
        <family val="1"/>
        <charset val="204"/>
      </rPr>
      <t>1)</t>
    </r>
  </si>
  <si>
    <r>
      <t>км ВЛ
 2-цеп</t>
    </r>
    <r>
      <rPr>
        <vertAlign val="superscript"/>
        <sz val="12"/>
        <rFont val="Times New Roman"/>
        <family val="1"/>
        <charset val="204"/>
      </rPr>
      <t>1)</t>
    </r>
  </si>
  <si>
    <r>
      <t>км КЛ</t>
    </r>
    <r>
      <rPr>
        <vertAlign val="superscript"/>
        <sz val="12"/>
        <rFont val="Times New Roman"/>
        <family val="1"/>
        <charset val="204"/>
      </rPr>
      <t>1)</t>
    </r>
  </si>
  <si>
    <r>
      <t>МВт</t>
    </r>
    <r>
      <rPr>
        <vertAlign val="superscript"/>
        <sz val="12"/>
        <rFont val="Times New Roman"/>
        <family val="1"/>
        <charset val="204"/>
      </rPr>
      <t>1)</t>
    </r>
  </si>
  <si>
    <t>Приложение  № 5</t>
  </si>
  <si>
    <t>14.1</t>
  </si>
  <si>
    <t>14.3</t>
  </si>
  <si>
    <t>14.2</t>
  </si>
  <si>
    <t>5.3.7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</si>
  <si>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</si>
  <si>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</si>
  <si>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t xml:space="preserve">     более 3 лет, после столбца 14.3 настоящая форма дополняется новыми столбцами, аналогичными столбцу 14.3,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</si>
  <si>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менее 3 лет, то в настоящей форме удаляются столбцы 14.2 - 14.3 или 14.3</t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</si>
  <si>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</si>
  <si>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t xml:space="preserve">     более 3 лет,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</si>
  <si>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менее 3 лет, то в настоящей форме удаляются столбцы 5.3.1 - 5.3.7  или 5.2.1 - 5.3.7.</t>
  </si>
  <si>
    <r>
      <rPr>
        <vertAlign val="superscript"/>
        <sz val="12"/>
        <color theme="1"/>
        <rFont val="Times New Roman"/>
        <family val="1"/>
        <charset val="204"/>
      </rPr>
      <t>1)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программы.</t>
    </r>
  </si>
  <si>
    <r>
      <rPr>
        <vertAlign val="superscript"/>
        <sz val="12"/>
        <rFont val="Times New Roman"/>
        <family val="1"/>
        <charset val="204"/>
      </rPr>
      <t xml:space="preserve">2)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</si>
  <si>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2)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</si>
  <si>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2)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</si>
  <si>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2)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</si>
  <si>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2)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</si>
  <si>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2)</t>
    </r>
  </si>
  <si>
    <t>Итого по инвестиционной программе</t>
  </si>
  <si>
    <t>0.2</t>
  </si>
  <si>
    <t>Реконструкция, модернизация, техническое перевооружение, всего</t>
  </si>
  <si>
    <t>1.2.2.1</t>
  </si>
  <si>
    <t>Реконструкция линий электропередачи, всего, в том числе:</t>
  </si>
  <si>
    <t>Реконструкция, модернизация, техническое перевооружение 
линий электропередачи, всего, в том числе:</t>
  </si>
  <si>
    <t xml:space="preserve">  Наименование инвестиционного проекта 
(наименование группы инвестиционных проектов)</t>
  </si>
  <si>
    <t>Утвержденный план 
года 2019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</si>
  <si>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года 2020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</si>
  <si>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года 2021</t>
    </r>
  </si>
  <si>
    <t>2019 год</t>
  </si>
  <si>
    <t xml:space="preserve">План 
на 01.01.2018 года </t>
  </si>
  <si>
    <t xml:space="preserve">2021 год </t>
  </si>
  <si>
    <t xml:space="preserve">2020 год </t>
  </si>
  <si>
    <t>Год 2019</t>
  </si>
  <si>
    <t>Год 2020</t>
  </si>
  <si>
    <t>Год 2021</t>
  </si>
  <si>
    <t>год 2019</t>
  </si>
  <si>
    <t>год 2020</t>
  </si>
  <si>
    <t>год 2021</t>
  </si>
  <si>
    <t>IV</t>
  </si>
  <si>
    <t>Прибор учета</t>
  </si>
  <si>
    <t xml:space="preserve">2019 год </t>
  </si>
  <si>
    <t>2021 год</t>
  </si>
  <si>
    <t xml:space="preserve"> на год 2019</t>
  </si>
  <si>
    <t xml:space="preserve"> на год 2020</t>
  </si>
  <si>
    <t>Приморский край</t>
  </si>
  <si>
    <t>Идентификатор инвестиционного проекта</t>
  </si>
  <si>
    <t>План 
на 01.01.2019</t>
  </si>
  <si>
    <t>Раздел 2. План принятия основных средств и нематериальных активов к бухгалтерскому учету на год  2019  с распределенеием по кварталам</t>
  </si>
  <si>
    <t>Характеристики объекта электроэнергетики
 (объекта инвестиционной деятельности)</t>
  </si>
  <si>
    <t>без НДС</t>
  </si>
  <si>
    <t>Общество с ограниченной ответственностью "Дальневосточные электрические сети"</t>
  </si>
  <si>
    <t>Технологическое присоединение,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</si>
  <si>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</si>
  <si>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</si>
  <si>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</si>
  <si>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1.2.1.1.1</t>
  </si>
  <si>
    <t>1.2.2.1.1</t>
  </si>
  <si>
    <t>Реконструкция электрических сетей 6кВ в районе ул.Снеговая 42д</t>
  </si>
  <si>
    <t>показатель увеличения мощности силовых трансформаторов ∆Ртр, МВА</t>
  </si>
  <si>
    <t>показатель степени загрузки трансформаторной подстанции Кзагр</t>
  </si>
  <si>
    <t xml:space="preserve"> на год 2021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</si>
  <si>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сетям, км;</t>
  </si>
  <si>
    <t>Раздел 2. План принятия основных средств и нематериальных активов к бухгалтерскому учету на год  2020  с распределенеием по кварталам</t>
  </si>
  <si>
    <t>1.2.1.1.2</t>
  </si>
  <si>
    <t>1.2.2.1.2</t>
  </si>
  <si>
    <t>Прочие инвестиционные проекты, всего, в том числе:</t>
  </si>
  <si>
    <t>1.6</t>
  </si>
  <si>
    <t>1.6.1</t>
  </si>
  <si>
    <t>Реконструкция КТПН-30 ул.Светланская, 31Б (этап I)</t>
  </si>
  <si>
    <t>Реконструкция КТПН-30 ул.Светланская, 31Б (этап II)</t>
  </si>
  <si>
    <t>Приобретение испытательной кабельной электролаборатории ЭТЛ ULTRA на базе ГАЗель 27057</t>
  </si>
  <si>
    <t>Генеральный директор ООО "ДВЭС"</t>
  </si>
  <si>
    <t>Ю.С.Игнатов</t>
  </si>
  <si>
    <t>Приложение  № 17</t>
  </si>
  <si>
    <t>Форма 17. Краткое описание инвестиционной программы. Индексы-дефляторы инвестиций в основной капитал (капитальных вложений)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</si>
  <si>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>ООО "Дальневосточные электрические сети"</t>
    </r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</si>
  <si>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год</t>
    </r>
  </si>
  <si>
    <t>Наименование</t>
  </si>
  <si>
    <t xml:space="preserve">Наименование документа - источника данных </t>
  </si>
  <si>
    <t>Реквизиты документа</t>
  </si>
  <si>
    <t>Годы</t>
  </si>
  <si>
    <t>2019год</t>
  </si>
  <si>
    <t>5.5</t>
  </si>
  <si>
    <t>5.6</t>
  </si>
  <si>
    <t>5.7</t>
  </si>
  <si>
    <t>Индексы- дефляторы, предусмотренные прогнозом социально-экономического развития Российской Федерации на среднесрочный период (в %, к предыдущему году)</t>
  </si>
  <si>
    <t>Минэкономразвития России. Прогноз социально-экономического развития Российской Федерации на 2019-2024 годы (апрель 2019)</t>
  </si>
  <si>
    <t>Наименование индексов-дефляторов, отражающих повышение эффективности инвестиционной деятельности (в %, к предыдущему году)</t>
  </si>
  <si>
    <t>нд</t>
  </si>
  <si>
    <t>…</t>
  </si>
  <si>
    <t>Ликвидация аварийной (чрезвычайной) ситуации</t>
  </si>
  <si>
    <t>Показатель обеспеченности специальной техникой, ед.</t>
  </si>
  <si>
    <t>Единиц техники</t>
  </si>
  <si>
    <t>Ед.техники</t>
  </si>
  <si>
    <t>Реконструкция сетей электроснабжения с.Анисимовка Шкотовского района Приморского края в районе ул.Советская, от д.№56 до д.№72</t>
  </si>
  <si>
    <t>амортизация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</si>
</sst>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.00_р_._-;\-* #,##0.00_р_._-;_-* &quot;-&quot;??_р_._-;_-@_-"/>
    <numFmt numFmtId="167" formatCode="#,##0_ ;\-#,##0\ "/>
    <numFmt numFmtId="168" formatCode="_-* #,##0_р_._-;\-* #,##0_р_._-;_-* &quot;-&quot;??_р_._-;_-@_-"/>
    <numFmt numFmtId="169" formatCode="[$-419]mmmm\ yyyy;@"/>
    <numFmt numFmtId="170" formatCode="_-* #,##0\ _₽_-;\-* #,##0\ _₽_-;_-* &quot;-&quot;??\ _₽_-;_-@_-"/>
    <numFmt numFmtId="171" formatCode="#,##0.00_ ;\-#,##0.00\ "/>
    <numFmt numFmtId="172" formatCode="#,##0.000"/>
    <numFmt numFmtId="173" formatCode="_-* #,##0.000\ _₽_-;\-* #,##0.000\ _₽_-;_-* &quot;-&quot;??\ _₽_-;_-@_-"/>
    <numFmt numFmtId="174" formatCode="0.0"/>
    <numFmt numFmtId="175" formatCode="_-* #,##0.0\ _₽_-;\-* #,##0.0\ _₽_-;_-* &quot;-&quot;??\ _₽_-;_-@_-"/>
  </numFmts>
  <fonts count="81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5" tint="0.39997558519241921"/>
      <name val="Times New Roman"/>
      <family val="1"/>
      <charset val="204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86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3" fillId="0" borderId="0"/>
    <xf numFmtId="0" fontId="13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4" fillId="0" borderId="0"/>
    <xf numFmtId="0" fontId="34" fillId="0" borderId="0"/>
    <xf numFmtId="0" fontId="13" fillId="0" borderId="0"/>
    <xf numFmtId="0" fontId="12" fillId="0" borderId="0"/>
    <xf numFmtId="0" fontId="40" fillId="0" borderId="0"/>
    <xf numFmtId="0" fontId="40" fillId="0" borderId="0"/>
    <xf numFmtId="166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1" fillId="0" borderId="0"/>
    <xf numFmtId="0" fontId="10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9" fillId="0" borderId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8" fillId="0" borderId="0"/>
    <xf numFmtId="0" fontId="13" fillId="0" borderId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0" fillId="0" borderId="0"/>
    <xf numFmtId="0" fontId="7" fillId="0" borderId="0"/>
    <xf numFmtId="0" fontId="33" fillId="0" borderId="0"/>
    <xf numFmtId="0" fontId="6" fillId="0" borderId="0"/>
    <xf numFmtId="0" fontId="6" fillId="0" borderId="0"/>
    <xf numFmtId="0" fontId="5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3" fillId="0" borderId="0"/>
    <xf numFmtId="0" fontId="33" fillId="0" borderId="0"/>
    <xf numFmtId="0" fontId="2" fillId="0" borderId="0"/>
    <xf numFmtId="0" fontId="40" fillId="0" borderId="0"/>
    <xf numFmtId="9" fontId="56" fillId="0" borderId="0" applyFill="0" applyBorder="0" applyAlignment="0" applyProtection="0"/>
    <xf numFmtId="9" fontId="57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5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354">
    <xf numFmtId="0" fontId="0" fillId="0" borderId="0" xfId="0"/>
    <xf numFmtId="0" fontId="13" fillId="0" borderId="0" xfId="0" applyFont="1" applyFill="1" applyAlignment="1">
      <alignment horizontal="right"/>
    </xf>
    <xf numFmtId="0" fontId="14" fillId="0" borderId="0" xfId="46" applyFont="1" applyFill="1" applyBorder="1" applyAlignment="1"/>
    <xf numFmtId="0" fontId="35" fillId="0" borderId="0" xfId="45" applyFont="1" applyFill="1" applyBorder="1" applyAlignment="1">
      <alignment vertical="center"/>
    </xf>
    <xf numFmtId="0" fontId="41" fillId="0" borderId="0" xfId="37" applyFont="1" applyAlignment="1">
      <alignment horizontal="right"/>
    </xf>
    <xf numFmtId="0" fontId="37" fillId="0" borderId="0" xfId="45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textRotation="90" wrapText="1"/>
    </xf>
    <xf numFmtId="0" fontId="41" fillId="0" borderId="0" xfId="37" applyFont="1" applyAlignment="1">
      <alignment horizontal="right" vertical="center"/>
    </xf>
    <xf numFmtId="0" fontId="44" fillId="0" borderId="0" xfId="0" applyFont="1" applyFill="1" applyAlignment="1"/>
    <xf numFmtId="0" fontId="14" fillId="0" borderId="14" xfId="46" applyFont="1" applyFill="1" applyBorder="1" applyAlignment="1"/>
    <xf numFmtId="0" fontId="36" fillId="0" borderId="0" xfId="45" applyFont="1" applyFill="1" applyBorder="1" applyAlignment="1">
      <alignment horizontal="center" vertical="center" textRotation="90" wrapText="1"/>
    </xf>
    <xf numFmtId="0" fontId="36" fillId="0" borderId="10" xfId="45" applyFont="1" applyFill="1" applyBorder="1" applyAlignment="1">
      <alignment horizontal="center" vertical="center" textRotation="90" wrapText="1"/>
    </xf>
    <xf numFmtId="0" fontId="13" fillId="0" borderId="0" xfId="0" applyFont="1" applyFill="1"/>
    <xf numFmtId="0" fontId="13" fillId="0" borderId="0" xfId="0" applyFont="1" applyFill="1" applyBorder="1" applyAlignment="1"/>
    <xf numFmtId="49" fontId="13" fillId="0" borderId="10" xfId="0" applyNumberFormat="1" applyFont="1" applyFill="1" applyBorder="1" applyAlignment="1">
      <alignment horizontal="center" vertical="center" wrapText="1"/>
    </xf>
    <xf numFmtId="49" fontId="36" fillId="0" borderId="10" xfId="45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3" fillId="0" borderId="0" xfId="0" applyFont="1"/>
    <xf numFmtId="49" fontId="53" fillId="24" borderId="0" xfId="57" applyNumberFormat="1" applyFont="1" applyFill="1" applyAlignment="1">
      <alignment horizontal="center" vertical="center"/>
    </xf>
    <xf numFmtId="0" fontId="13" fillId="24" borderId="0" xfId="57" applyFont="1" applyFill="1" applyAlignment="1">
      <alignment wrapText="1"/>
    </xf>
    <xf numFmtId="0" fontId="53" fillId="24" borderId="0" xfId="57" applyFont="1" applyFill="1" applyAlignment="1">
      <alignment horizontal="center" vertical="center" wrapText="1"/>
    </xf>
    <xf numFmtId="0" fontId="13" fillId="24" borderId="0" xfId="57" applyFont="1" applyFill="1"/>
    <xf numFmtId="0" fontId="55" fillId="24" borderId="0" xfId="58" applyFont="1" applyFill="1" applyAlignment="1">
      <alignment vertical="center" wrapText="1"/>
    </xf>
    <xf numFmtId="0" fontId="42" fillId="24" borderId="0" xfId="272" applyFont="1" applyFill="1" applyAlignment="1">
      <alignment horizontal="justify"/>
    </xf>
    <xf numFmtId="0" fontId="40" fillId="24" borderId="0" xfId="274" applyFont="1" applyFill="1" applyAlignment="1">
      <alignment vertical="center"/>
    </xf>
    <xf numFmtId="0" fontId="35" fillId="0" borderId="0" xfId="44" applyFont="1" applyFill="1" applyBorder="1" applyAlignment="1"/>
    <xf numFmtId="0" fontId="14" fillId="0" borderId="0" xfId="0" applyFont="1" applyAlignment="1">
      <alignment wrapText="1"/>
    </xf>
    <xf numFmtId="0" fontId="41" fillId="0" borderId="0" xfId="37" applyFont="1" applyFill="1" applyAlignment="1">
      <alignment horizontal="right" vertical="center"/>
    </xf>
    <xf numFmtId="0" fontId="41" fillId="0" borderId="0" xfId="37" applyFont="1" applyFill="1" applyAlignment="1">
      <alignment horizontal="right"/>
    </xf>
    <xf numFmtId="0" fontId="43" fillId="0" borderId="0" xfId="55" applyFont="1" applyFill="1" applyAlignment="1">
      <alignment vertical="center"/>
    </xf>
    <xf numFmtId="0" fontId="38" fillId="0" borderId="0" xfId="55" applyFont="1" applyFill="1" applyAlignment="1">
      <alignment vertical="top"/>
    </xf>
    <xf numFmtId="0" fontId="13" fillId="0" borderId="0" xfId="0" applyFont="1" applyFill="1" applyBorder="1"/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42" fillId="0" borderId="0" xfId="55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46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36" fillId="0" borderId="0" xfId="4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>
      <alignment horizontal="center"/>
    </xf>
    <xf numFmtId="0" fontId="36" fillId="0" borderId="10" xfId="45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36" fillId="0" borderId="10" xfId="45" applyFont="1" applyFill="1" applyBorder="1" applyAlignment="1">
      <alignment horizontal="center" vertical="center"/>
    </xf>
    <xf numFmtId="0" fontId="36" fillId="0" borderId="0" xfId="45" applyFont="1" applyFill="1" applyBorder="1" applyAlignment="1">
      <alignment horizontal="center" vertical="center" wrapText="1"/>
    </xf>
    <xf numFmtId="0" fontId="36" fillId="0" borderId="0" xfId="45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" fontId="13" fillId="0" borderId="0" xfId="0" applyNumberFormat="1" applyFont="1" applyFill="1"/>
    <xf numFmtId="164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170" fontId="13" fillId="0" borderId="10" xfId="0" applyNumberFormat="1" applyFont="1" applyFill="1" applyBorder="1" applyAlignment="1">
      <alignment horizontal="center" vertical="center"/>
    </xf>
    <xf numFmtId="49" fontId="38" fillId="0" borderId="0" xfId="55" applyNumberFormat="1" applyFont="1" applyFill="1" applyBorder="1" applyAlignment="1">
      <alignment horizontal="center" vertical="center"/>
    </xf>
    <xf numFmtId="0" fontId="38" fillId="0" borderId="0" xfId="55" applyFont="1" applyFill="1" applyBorder="1" applyAlignment="1">
      <alignment horizontal="center" vertical="center" wrapText="1"/>
    </xf>
    <xf numFmtId="2" fontId="13" fillId="0" borderId="0" xfId="0" applyNumberFormat="1" applyFont="1" applyFill="1" applyBorder="1"/>
    <xf numFmtId="0" fontId="14" fillId="0" borderId="10" xfId="0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4" fillId="25" borderId="10" xfId="0" applyFont="1" applyFill="1" applyBorder="1" applyAlignment="1">
      <alignment horizontal="center" vertical="center" wrapText="1"/>
    </xf>
    <xf numFmtId="164" fontId="14" fillId="25" borderId="10" xfId="0" applyNumberFormat="1" applyFont="1" applyFill="1" applyBorder="1" applyAlignment="1">
      <alignment horizontal="center" vertical="center"/>
    </xf>
    <xf numFmtId="0" fontId="44" fillId="25" borderId="10" xfId="0" applyFont="1" applyFill="1" applyBorder="1" applyAlignment="1">
      <alignment horizontal="center" vertical="center" wrapText="1"/>
    </xf>
    <xf numFmtId="164" fontId="44" fillId="25" borderId="10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4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46" fillId="0" borderId="0" xfId="55" applyFont="1" applyFill="1"/>
    <xf numFmtId="0" fontId="39" fillId="0" borderId="0" xfId="55" applyFont="1" applyFill="1" applyBorder="1" applyAlignment="1">
      <alignment horizontal="center" vertical="center" wrapText="1"/>
    </xf>
    <xf numFmtId="0" fontId="39" fillId="0" borderId="0" xfId="55" applyFont="1" applyFill="1" applyBorder="1" applyAlignment="1">
      <alignment horizontal="center" vertical="center" wrapText="1"/>
    </xf>
    <xf numFmtId="0" fontId="46" fillId="0" borderId="0" xfId="55" applyFont="1" applyFill="1" applyBorder="1"/>
    <xf numFmtId="0" fontId="46" fillId="0" borderId="0" xfId="55" applyFont="1" applyFill="1" applyAlignment="1">
      <alignment vertical="center"/>
    </xf>
    <xf numFmtId="0" fontId="47" fillId="0" borderId="0" xfId="55" applyFont="1" applyFill="1"/>
    <xf numFmtId="0" fontId="38" fillId="0" borderId="0" xfId="55" applyFont="1" applyFill="1"/>
    <xf numFmtId="0" fontId="46" fillId="0" borderId="0" xfId="55" applyFont="1" applyFill="1" applyBorder="1" applyAlignment="1">
      <alignment vertical="center"/>
    </xf>
    <xf numFmtId="0" fontId="38" fillId="0" borderId="0" xfId="55" applyFont="1" applyFill="1" applyAlignment="1">
      <alignment vertical="center"/>
    </xf>
    <xf numFmtId="0" fontId="43" fillId="0" borderId="0" xfId="55" applyFont="1" applyFill="1"/>
    <xf numFmtId="0" fontId="14" fillId="0" borderId="10" xfId="0" applyFont="1" applyFill="1" applyBorder="1" applyAlignment="1">
      <alignment horizontal="center" vertical="center"/>
    </xf>
    <xf numFmtId="0" fontId="14" fillId="25" borderId="10" xfId="0" applyFont="1" applyFill="1" applyBorder="1" applyAlignment="1">
      <alignment horizontal="center" vertical="center"/>
    </xf>
    <xf numFmtId="170" fontId="14" fillId="0" borderId="10" xfId="0" applyNumberFormat="1" applyFont="1" applyFill="1" applyBorder="1" applyAlignment="1">
      <alignment horizontal="center" vertical="center"/>
    </xf>
    <xf numFmtId="170" fontId="44" fillId="25" borderId="10" xfId="0" applyNumberFormat="1" applyFont="1" applyFill="1" applyBorder="1" applyAlignment="1">
      <alignment horizontal="center" vertical="center"/>
    </xf>
    <xf numFmtId="170" fontId="14" fillId="25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/>
    <xf numFmtId="173" fontId="14" fillId="0" borderId="10" xfId="0" applyNumberFormat="1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/>
    <xf numFmtId="173" fontId="44" fillId="25" borderId="10" xfId="0" applyNumberFormat="1" applyFont="1" applyFill="1" applyBorder="1" applyAlignment="1">
      <alignment horizontal="center" vertical="center"/>
    </xf>
    <xf numFmtId="173" fontId="14" fillId="25" borderId="10" xfId="0" applyNumberFormat="1" applyFont="1" applyFill="1" applyBorder="1" applyAlignment="1">
      <alignment horizontal="center" vertical="center"/>
    </xf>
    <xf numFmtId="0" fontId="13" fillId="24" borderId="15" xfId="57" applyFont="1" applyFill="1" applyBorder="1" applyAlignment="1">
      <alignment horizontal="center" vertical="center" wrapText="1"/>
    </xf>
    <xf numFmtId="0" fontId="61" fillId="24" borderId="15" xfId="57" applyFont="1" applyFill="1" applyBorder="1" applyAlignment="1">
      <alignment horizontal="center" vertical="center" wrapText="1"/>
    </xf>
    <xf numFmtId="0" fontId="53" fillId="24" borderId="15" xfId="57" applyFont="1" applyFill="1" applyBorder="1" applyAlignment="1">
      <alignment horizontal="center" vertical="center" wrapText="1"/>
    </xf>
    <xf numFmtId="49" fontId="59" fillId="24" borderId="15" xfId="57" applyNumberFormat="1" applyFont="1" applyFill="1" applyBorder="1" applyAlignment="1">
      <alignment horizontal="center" vertical="center"/>
    </xf>
    <xf numFmtId="0" fontId="59" fillId="24" borderId="15" xfId="57" applyFont="1" applyFill="1" applyBorder="1" applyAlignment="1">
      <alignment horizontal="center" vertical="center" wrapText="1"/>
    </xf>
    <xf numFmtId="0" fontId="59" fillId="24" borderId="15" xfId="57" applyFont="1" applyFill="1" applyBorder="1" applyAlignment="1">
      <alignment horizontal="center" vertical="center"/>
    </xf>
    <xf numFmtId="0" fontId="53" fillId="24" borderId="15" xfId="57" applyFont="1" applyFill="1" applyBorder="1" applyAlignment="1">
      <alignment horizontal="center" vertical="center"/>
    </xf>
    <xf numFmtId="49" fontId="53" fillId="24" borderId="15" xfId="272" applyNumberFormat="1" applyFont="1" applyFill="1" applyBorder="1" applyAlignment="1">
      <alignment horizontal="center" vertical="center"/>
    </xf>
    <xf numFmtId="0" fontId="13" fillId="24" borderId="15" xfId="57" applyFont="1" applyFill="1" applyBorder="1" applyAlignment="1">
      <alignment horizontal="left" vertical="center" wrapText="1" indent="3"/>
    </xf>
    <xf numFmtId="0" fontId="13" fillId="24" borderId="15" xfId="57" applyFont="1" applyFill="1" applyBorder="1" applyAlignment="1">
      <alignment horizontal="left" vertical="center" wrapText="1" indent="5"/>
    </xf>
    <xf numFmtId="0" fontId="13" fillId="24" borderId="15" xfId="272" applyFont="1" applyFill="1" applyBorder="1" applyAlignment="1">
      <alignment horizontal="left" vertical="center" wrapText="1" indent="7"/>
    </xf>
    <xf numFmtId="166" fontId="13" fillId="24" borderId="15" xfId="57" applyNumberFormat="1" applyFont="1" applyFill="1" applyBorder="1" applyAlignment="1">
      <alignment horizontal="left" vertical="center" wrapText="1"/>
    </xf>
    <xf numFmtId="168" fontId="13" fillId="24" borderId="15" xfId="57" applyNumberFormat="1" applyFont="1" applyFill="1" applyBorder="1" applyAlignment="1">
      <alignment horizontal="left" vertical="center" wrapText="1"/>
    </xf>
    <xf numFmtId="0" fontId="53" fillId="25" borderId="15" xfId="57" applyFont="1" applyFill="1" applyBorder="1" applyAlignment="1">
      <alignment horizontal="center" vertical="center"/>
    </xf>
    <xf numFmtId="166" fontId="13" fillId="25" borderId="15" xfId="57" applyNumberFormat="1" applyFont="1" applyFill="1" applyBorder="1" applyAlignment="1">
      <alignment horizontal="left" vertical="center" wrapText="1"/>
    </xf>
    <xf numFmtId="49" fontId="53" fillId="25" borderId="15" xfId="272" applyNumberFormat="1" applyFont="1" applyFill="1" applyBorder="1" applyAlignment="1">
      <alignment horizontal="center" vertical="center"/>
    </xf>
    <xf numFmtId="0" fontId="13" fillId="25" borderId="15" xfId="272" applyFont="1" applyFill="1" applyBorder="1" applyAlignment="1">
      <alignment vertical="center"/>
    </xf>
    <xf numFmtId="0" fontId="13" fillId="25" borderId="15" xfId="272" applyFont="1" applyFill="1" applyBorder="1" applyAlignment="1">
      <alignment horizontal="left" vertical="center" wrapText="1" indent="1"/>
    </xf>
    <xf numFmtId="0" fontId="13" fillId="25" borderId="15" xfId="57" applyFont="1" applyFill="1" applyBorder="1" applyAlignment="1">
      <alignment horizontal="left" vertical="center" wrapText="1" indent="3"/>
    </xf>
    <xf numFmtId="4" fontId="13" fillId="25" borderId="15" xfId="57" applyNumberFormat="1" applyFont="1" applyFill="1" applyBorder="1" applyAlignment="1">
      <alignment horizontal="center" vertical="center" wrapText="1"/>
    </xf>
    <xf numFmtId="4" fontId="13" fillId="0" borderId="15" xfId="57" applyNumberFormat="1" applyFont="1" applyFill="1" applyBorder="1" applyAlignment="1">
      <alignment horizontal="center" vertical="center" wrapText="1"/>
    </xf>
    <xf numFmtId="4" fontId="13" fillId="24" borderId="15" xfId="57" applyNumberFormat="1" applyFont="1" applyFill="1" applyBorder="1" applyAlignment="1">
      <alignment horizontal="center" vertical="center" wrapText="1"/>
    </xf>
    <xf numFmtId="4" fontId="13" fillId="24" borderId="0" xfId="57" applyNumberFormat="1" applyFont="1" applyFill="1" applyAlignment="1">
      <alignment horizontal="center" vertical="center"/>
    </xf>
    <xf numFmtId="166" fontId="13" fillId="25" borderId="15" xfId="57" applyNumberFormat="1" applyFont="1" applyFill="1" applyBorder="1" applyAlignment="1">
      <alignment horizontal="left" vertical="center" wrapText="1" indent="1"/>
    </xf>
    <xf numFmtId="168" fontId="13" fillId="25" borderId="15" xfId="57" applyNumberFormat="1" applyFont="1" applyFill="1" applyBorder="1" applyAlignment="1">
      <alignment horizontal="left" vertical="center" wrapText="1" indent="1"/>
    </xf>
    <xf numFmtId="168" fontId="13" fillId="25" borderId="15" xfId="57" applyNumberFormat="1" applyFont="1" applyFill="1" applyBorder="1" applyAlignment="1">
      <alignment horizontal="left" vertical="center" wrapText="1"/>
    </xf>
    <xf numFmtId="4" fontId="44" fillId="25" borderId="15" xfId="57" applyNumberFormat="1" applyFont="1" applyFill="1" applyBorder="1" applyAlignment="1">
      <alignment horizontal="center" vertical="center" wrapText="1"/>
    </xf>
    <xf numFmtId="49" fontId="13" fillId="25" borderId="15" xfId="272" applyNumberFormat="1" applyFont="1" applyFill="1" applyBorder="1" applyAlignment="1">
      <alignment horizontal="center" vertical="center"/>
    </xf>
    <xf numFmtId="0" fontId="13" fillId="25" borderId="15" xfId="57" applyFont="1" applyFill="1" applyBorder="1" applyAlignment="1">
      <alignment horizontal="center" vertical="center"/>
    </xf>
    <xf numFmtId="0" fontId="67" fillId="24" borderId="0" xfId="57" applyFont="1" applyFill="1" applyAlignment="1">
      <alignment horizontal="right"/>
    </xf>
    <xf numFmtId="0" fontId="13" fillId="0" borderId="15" xfId="0" applyFont="1" applyFill="1" applyBorder="1" applyAlignment="1">
      <alignment horizontal="center" vertical="center" textRotation="90" wrapText="1"/>
    </xf>
    <xf numFmtId="0" fontId="13" fillId="0" borderId="15" xfId="0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64" fillId="25" borderId="15" xfId="55" applyNumberFormat="1" applyFont="1" applyFill="1" applyBorder="1" applyAlignment="1">
      <alignment horizontal="center" vertical="center"/>
    </xf>
    <xf numFmtId="0" fontId="44" fillId="25" borderId="15" xfId="0" applyFont="1" applyFill="1" applyBorder="1" applyAlignment="1">
      <alignment horizontal="center" vertical="center" wrapText="1"/>
    </xf>
    <xf numFmtId="164" fontId="44" fillId="25" borderId="15" xfId="0" applyNumberFormat="1" applyFont="1" applyFill="1" applyBorder="1" applyAlignment="1">
      <alignment horizontal="center" vertical="center"/>
    </xf>
    <xf numFmtId="4" fontId="44" fillId="25" borderId="15" xfId="0" applyNumberFormat="1" applyFont="1" applyFill="1" applyBorder="1" applyAlignment="1">
      <alignment horizontal="center" vertical="center" wrapText="1"/>
    </xf>
    <xf numFmtId="49" fontId="64" fillId="0" borderId="15" xfId="55" applyNumberFormat="1" applyFont="1" applyFill="1" applyBorder="1" applyAlignment="1">
      <alignment horizontal="center" vertical="center"/>
    </xf>
    <xf numFmtId="0" fontId="39" fillId="0" borderId="15" xfId="55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 wrapText="1"/>
    </xf>
    <xf numFmtId="0" fontId="39" fillId="25" borderId="15" xfId="55" applyFont="1" applyFill="1" applyBorder="1" applyAlignment="1">
      <alignment horizontal="center" vertical="center" wrapText="1"/>
    </xf>
    <xf numFmtId="164" fontId="14" fillId="25" borderId="15" xfId="0" applyNumberFormat="1" applyFont="1" applyFill="1" applyBorder="1" applyAlignment="1">
      <alignment horizontal="center" vertical="center"/>
    </xf>
    <xf numFmtId="4" fontId="14" fillId="25" borderId="15" xfId="0" applyNumberFormat="1" applyFont="1" applyFill="1" applyBorder="1" applyAlignment="1">
      <alignment horizontal="center" vertical="center" wrapText="1"/>
    </xf>
    <xf numFmtId="164" fontId="14" fillId="0" borderId="15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 wrapText="1"/>
    </xf>
    <xf numFmtId="49" fontId="46" fillId="0" borderId="15" xfId="55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16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5" xfId="37" applyFont="1" applyFill="1" applyBorder="1" applyAlignment="1">
      <alignment horizontal="center" vertical="center" textRotation="90" wrapText="1"/>
    </xf>
    <xf numFmtId="164" fontId="44" fillId="25" borderId="15" xfId="0" applyNumberFormat="1" applyFont="1" applyFill="1" applyBorder="1" applyAlignment="1">
      <alignment horizontal="center" vertical="center" wrapText="1"/>
    </xf>
    <xf numFmtId="171" fontId="44" fillId="25" borderId="15" xfId="0" applyNumberFormat="1" applyFont="1" applyFill="1" applyBorder="1" applyAlignment="1">
      <alignment horizontal="center" vertical="center" wrapText="1"/>
    </xf>
    <xf numFmtId="4" fontId="44" fillId="25" borderId="15" xfId="0" applyNumberFormat="1" applyFont="1" applyFill="1" applyBorder="1" applyAlignment="1">
      <alignment horizontal="center" vertical="center"/>
    </xf>
    <xf numFmtId="171" fontId="13" fillId="0" borderId="15" xfId="0" applyNumberFormat="1" applyFont="1" applyFill="1" applyBorder="1" applyAlignment="1">
      <alignment horizontal="center" vertical="center" wrapText="1"/>
    </xf>
    <xf numFmtId="164" fontId="14" fillId="25" borderId="15" xfId="0" applyNumberFormat="1" applyFont="1" applyFill="1" applyBorder="1" applyAlignment="1">
      <alignment horizontal="center" vertical="center" wrapText="1"/>
    </xf>
    <xf numFmtId="171" fontId="14" fillId="25" borderId="15" xfId="0" applyNumberFormat="1" applyFont="1" applyFill="1" applyBorder="1" applyAlignment="1">
      <alignment horizontal="center" vertical="center" wrapText="1"/>
    </xf>
    <xf numFmtId="164" fontId="14" fillId="0" borderId="15" xfId="0" applyNumberFormat="1" applyFont="1" applyFill="1" applyBorder="1" applyAlignment="1">
      <alignment horizontal="center" vertical="center" wrapText="1"/>
    </xf>
    <xf numFmtId="171" fontId="14" fillId="0" borderId="15" xfId="0" applyNumberFormat="1" applyFont="1" applyFill="1" applyBorder="1" applyAlignment="1">
      <alignment horizontal="center" vertical="center" wrapText="1"/>
    </xf>
    <xf numFmtId="171" fontId="14" fillId="0" borderId="15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0" fontId="46" fillId="0" borderId="15" xfId="55" applyFont="1" applyFill="1" applyBorder="1" applyAlignment="1">
      <alignment horizontal="center" vertical="center" textRotation="90" wrapText="1"/>
    </xf>
    <xf numFmtId="0" fontId="38" fillId="0" borderId="15" xfId="55" applyFont="1" applyFill="1" applyBorder="1" applyAlignment="1">
      <alignment horizontal="center" vertical="center"/>
    </xf>
    <xf numFmtId="0" fontId="38" fillId="0" borderId="15" xfId="55" applyFont="1" applyFill="1" applyBorder="1" applyAlignment="1">
      <alignment horizontal="center"/>
    </xf>
    <xf numFmtId="49" fontId="38" fillId="0" borderId="15" xfId="55" applyNumberFormat="1" applyFont="1" applyFill="1" applyBorder="1" applyAlignment="1">
      <alignment horizontal="center"/>
    </xf>
    <xf numFmtId="49" fontId="38" fillId="0" borderId="15" xfId="55" applyNumberFormat="1" applyFont="1" applyFill="1" applyBorder="1" applyAlignment="1">
      <alignment horizontal="center" vertical="center"/>
    </xf>
    <xf numFmtId="0" fontId="68" fillId="25" borderId="15" xfId="55" applyFont="1" applyFill="1" applyBorder="1" applyAlignment="1">
      <alignment horizontal="center"/>
    </xf>
    <xf numFmtId="0" fontId="68" fillId="0" borderId="15" xfId="55" applyFont="1" applyFill="1" applyBorder="1" applyAlignment="1">
      <alignment horizontal="center"/>
    </xf>
    <xf numFmtId="0" fontId="48" fillId="0" borderId="15" xfId="55" applyFont="1" applyFill="1" applyBorder="1" applyAlignment="1">
      <alignment horizontal="center"/>
    </xf>
    <xf numFmtId="0" fontId="48" fillId="25" borderId="15" xfId="55" applyFont="1" applyFill="1" applyBorder="1" applyAlignment="1">
      <alignment horizontal="center"/>
    </xf>
    <xf numFmtId="0" fontId="48" fillId="0" borderId="15" xfId="55" applyFont="1" applyFill="1" applyBorder="1" applyAlignment="1">
      <alignment horizontal="center" vertical="center"/>
    </xf>
    <xf numFmtId="0" fontId="38" fillId="0" borderId="15" xfId="55" applyFont="1" applyFill="1" applyBorder="1" applyAlignment="1">
      <alignment horizontal="center" vertical="center" textRotation="90" wrapText="1"/>
    </xf>
    <xf numFmtId="0" fontId="47" fillId="0" borderId="0" xfId="55" applyFont="1" applyFill="1" applyBorder="1"/>
    <xf numFmtId="0" fontId="38" fillId="0" borderId="0" xfId="55" applyFont="1" applyFill="1" applyBorder="1"/>
    <xf numFmtId="0" fontId="43" fillId="0" borderId="0" xfId="55" applyFont="1" applyFill="1" applyBorder="1"/>
    <xf numFmtId="0" fontId="38" fillId="0" borderId="0" xfId="55" applyFont="1" applyFill="1" applyBorder="1" applyAlignment="1">
      <alignment vertical="center"/>
    </xf>
    <xf numFmtId="0" fontId="38" fillId="0" borderId="15" xfId="55" applyFont="1" applyFill="1" applyBorder="1" applyAlignment="1">
      <alignment horizontal="center" vertical="center" textRotation="90" wrapText="1"/>
    </xf>
    <xf numFmtId="0" fontId="39" fillId="0" borderId="0" xfId="55" applyFont="1" applyFill="1" applyBorder="1" applyAlignment="1">
      <alignment horizontal="center" vertical="center" wrapText="1"/>
    </xf>
    <xf numFmtId="4" fontId="39" fillId="0" borderId="15" xfId="55" applyNumberFormat="1" applyFont="1" applyFill="1" applyBorder="1" applyAlignment="1">
      <alignment horizontal="center" vertical="center" wrapText="1"/>
    </xf>
    <xf numFmtId="2" fontId="39" fillId="25" borderId="15" xfId="55" applyNumberFormat="1" applyFont="1" applyFill="1" applyBorder="1" applyAlignment="1">
      <alignment horizontal="center" vertical="center" wrapText="1"/>
    </xf>
    <xf numFmtId="2" fontId="39" fillId="0" borderId="15" xfId="55" applyNumberFormat="1" applyFont="1" applyFill="1" applyBorder="1" applyAlignment="1">
      <alignment horizontal="center" vertical="center" wrapText="1"/>
    </xf>
    <xf numFmtId="2" fontId="38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36" fillId="0" borderId="10" xfId="45" applyFont="1" applyFill="1" applyBorder="1" applyAlignment="1">
      <alignment horizontal="center" vertical="center"/>
    </xf>
    <xf numFmtId="0" fontId="36" fillId="0" borderId="10" xfId="45" applyFont="1" applyFill="1" applyBorder="1" applyAlignment="1">
      <alignment horizontal="center" vertical="center" wrapText="1"/>
    </xf>
    <xf numFmtId="0" fontId="38" fillId="0" borderId="15" xfId="55" applyFont="1" applyFill="1" applyBorder="1" applyAlignment="1">
      <alignment vertical="center" textRotation="90" wrapText="1"/>
    </xf>
    <xf numFmtId="49" fontId="46" fillId="0" borderId="0" xfId="55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4" fontId="36" fillId="0" borderId="0" xfId="45" applyNumberFormat="1" applyFont="1" applyFill="1" applyBorder="1" applyAlignment="1">
      <alignment horizontal="center" vertical="center"/>
    </xf>
    <xf numFmtId="172" fontId="36" fillId="0" borderId="0" xfId="45" applyNumberFormat="1" applyFont="1" applyFill="1" applyBorder="1" applyAlignment="1">
      <alignment horizontal="center" vertical="center"/>
    </xf>
    <xf numFmtId="170" fontId="13" fillId="0" borderId="0" xfId="0" applyNumberFormat="1" applyFont="1" applyFill="1" applyBorder="1" applyAlignment="1">
      <alignment horizontal="center" vertical="center"/>
    </xf>
    <xf numFmtId="2" fontId="38" fillId="0" borderId="15" xfId="0" applyNumberFormat="1" applyFont="1" applyFill="1" applyBorder="1" applyAlignment="1">
      <alignment vertical="center" wrapText="1"/>
    </xf>
    <xf numFmtId="2" fontId="44" fillId="25" borderId="15" xfId="0" applyNumberFormat="1" applyFont="1" applyFill="1" applyBorder="1" applyAlignment="1">
      <alignment horizontal="center" vertical="center" wrapText="1"/>
    </xf>
    <xf numFmtId="1" fontId="44" fillId="25" borderId="15" xfId="0" applyNumberFormat="1" applyFont="1" applyFill="1" applyBorder="1" applyAlignment="1">
      <alignment horizontal="center" vertical="center" wrapText="1"/>
    </xf>
    <xf numFmtId="1" fontId="39" fillId="0" borderId="15" xfId="55" applyNumberFormat="1" applyFont="1" applyFill="1" applyBorder="1" applyAlignment="1">
      <alignment horizontal="center" vertical="center" wrapText="1"/>
    </xf>
    <xf numFmtId="1" fontId="39" fillId="25" borderId="15" xfId="55" applyNumberFormat="1" applyFont="1" applyFill="1" applyBorder="1" applyAlignment="1">
      <alignment horizontal="center" vertical="center" wrapText="1"/>
    </xf>
    <xf numFmtId="1" fontId="38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textRotation="90" wrapText="1"/>
    </xf>
    <xf numFmtId="0" fontId="13" fillId="0" borderId="0" xfId="0" applyFont="1" applyFill="1"/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textRotation="90" wrapText="1"/>
    </xf>
    <xf numFmtId="0" fontId="13" fillId="0" borderId="0" xfId="284" applyFont="1" applyFill="1"/>
    <xf numFmtId="0" fontId="39" fillId="0" borderId="0" xfId="55" applyFont="1" applyAlignment="1">
      <alignment vertical="center"/>
    </xf>
    <xf numFmtId="0" fontId="38" fillId="0" borderId="0" xfId="55" applyFont="1" applyAlignment="1">
      <alignment vertical="center"/>
    </xf>
    <xf numFmtId="0" fontId="70" fillId="0" borderId="0" xfId="37" applyFont="1" applyAlignment="1">
      <alignment horizontal="left" vertical="center"/>
    </xf>
    <xf numFmtId="0" fontId="70" fillId="0" borderId="0" xfId="37" applyFont="1" applyAlignment="1">
      <alignment vertical="center"/>
    </xf>
    <xf numFmtId="0" fontId="70" fillId="0" borderId="0" xfId="37" applyFont="1" applyAlignment="1">
      <alignment horizontal="center"/>
    </xf>
    <xf numFmtId="0" fontId="70" fillId="0" borderId="0" xfId="37" applyFont="1"/>
    <xf numFmtId="0" fontId="39" fillId="0" borderId="0" xfId="37" applyFont="1" applyAlignment="1">
      <alignment wrapText="1"/>
    </xf>
    <xf numFmtId="0" fontId="38" fillId="0" borderId="0" xfId="37" applyFont="1" applyAlignment="1">
      <alignment horizontal="center"/>
    </xf>
    <xf numFmtId="0" fontId="38" fillId="0" borderId="0" xfId="37" applyFont="1"/>
    <xf numFmtId="0" fontId="70" fillId="0" borderId="0" xfId="37" applyFont="1" applyAlignment="1">
      <alignment horizontal="right" vertical="center"/>
    </xf>
    <xf numFmtId="0" fontId="38" fillId="0" borderId="0" xfId="55" applyFont="1" applyAlignment="1">
      <alignment vertical="top"/>
    </xf>
    <xf numFmtId="0" fontId="38" fillId="0" borderId="0" xfId="55" applyFont="1" applyAlignment="1">
      <alignment horizontal="center" vertical="top"/>
    </xf>
    <xf numFmtId="0" fontId="13" fillId="0" borderId="0" xfId="284" applyFont="1" applyFill="1" applyAlignment="1"/>
    <xf numFmtId="0" fontId="70" fillId="0" borderId="0" xfId="37" applyFont="1" applyAlignment="1">
      <alignment horizontal="center" vertical="center" wrapText="1"/>
    </xf>
    <xf numFmtId="0" fontId="70" fillId="0" borderId="0" xfId="37" applyFont="1" applyAlignment="1">
      <alignment horizontal="left"/>
    </xf>
    <xf numFmtId="0" fontId="71" fillId="0" borderId="0" xfId="37" applyFont="1" applyAlignment="1">
      <alignment horizontal="center" vertical="center" wrapText="1"/>
    </xf>
    <xf numFmtId="0" fontId="70" fillId="0" borderId="11" xfId="37" applyFont="1" applyBorder="1" applyAlignment="1">
      <alignment horizontal="center" vertical="center" wrapText="1"/>
    </xf>
    <xf numFmtId="0" fontId="70" fillId="0" borderId="10" xfId="285" applyFont="1" applyFill="1" applyBorder="1" applyAlignment="1">
      <alignment horizontal="center" vertical="center" wrapText="1"/>
    </xf>
    <xf numFmtId="0" fontId="70" fillId="0" borderId="10" xfId="37" applyFont="1" applyBorder="1" applyAlignment="1">
      <alignment horizontal="center" vertical="center" wrapText="1"/>
    </xf>
    <xf numFmtId="49" fontId="70" fillId="0" borderId="10" xfId="285" applyNumberFormat="1" applyFont="1" applyFill="1" applyBorder="1" applyAlignment="1">
      <alignment horizontal="center" vertical="center" wrapText="1"/>
    </xf>
    <xf numFmtId="0" fontId="70" fillId="0" borderId="10" xfId="37" applyFont="1" applyBorder="1" applyAlignment="1">
      <alignment horizontal="center" vertical="center"/>
    </xf>
    <xf numFmtId="0" fontId="70" fillId="0" borderId="10" xfId="37" applyFont="1" applyBorder="1" applyAlignment="1">
      <alignment vertical="center" wrapText="1"/>
    </xf>
    <xf numFmtId="0" fontId="72" fillId="0" borderId="0" xfId="284" applyFont="1" applyAlignment="1">
      <alignment horizontal="left" wrapText="1"/>
    </xf>
    <xf numFmtId="14" fontId="70" fillId="0" borderId="10" xfId="37" applyNumberFormat="1" applyFont="1" applyBorder="1" applyAlignment="1">
      <alignment vertical="center" wrapText="1"/>
    </xf>
    <xf numFmtId="0" fontId="70" fillId="0" borderId="10" xfId="37" applyFont="1" applyFill="1" applyBorder="1" applyAlignment="1">
      <alignment horizontal="center" vertical="center"/>
    </xf>
    <xf numFmtId="0" fontId="73" fillId="0" borderId="10" xfId="37" applyFont="1" applyBorder="1" applyAlignment="1">
      <alignment horizontal="center" vertical="center" wrapText="1"/>
    </xf>
    <xf numFmtId="14" fontId="70" fillId="0" borderId="10" xfId="37" applyNumberFormat="1" applyFont="1" applyBorder="1" applyAlignment="1">
      <alignment horizontal="center" vertical="center"/>
    </xf>
    <xf numFmtId="0" fontId="70" fillId="0" borderId="10" xfId="37" applyFont="1" applyBorder="1"/>
    <xf numFmtId="0" fontId="70" fillId="0" borderId="0" xfId="37" applyFont="1" applyAlignment="1">
      <alignment horizontal="center" vertical="center"/>
    </xf>
    <xf numFmtId="0" fontId="74" fillId="0" borderId="0" xfId="37" applyFont="1" applyFill="1" applyAlignment="1">
      <alignment wrapText="1"/>
    </xf>
    <xf numFmtId="0" fontId="70" fillId="0" borderId="0" xfId="37" applyFont="1" applyFill="1" applyAlignment="1">
      <alignment wrapText="1"/>
    </xf>
    <xf numFmtId="0" fontId="70" fillId="0" borderId="0" xfId="37" applyFont="1" applyFill="1" applyAlignment="1">
      <alignment horizontal="center"/>
    </xf>
    <xf numFmtId="0" fontId="75" fillId="0" borderId="0" xfId="37" applyFont="1" applyFill="1" applyBorder="1" applyAlignment="1">
      <alignment horizontal="center" vertical="center"/>
    </xf>
    <xf numFmtId="0" fontId="76" fillId="0" borderId="0" xfId="37" applyFont="1" applyFill="1" applyBorder="1" applyAlignment="1">
      <alignment horizontal="center" vertical="center"/>
    </xf>
    <xf numFmtId="0" fontId="76" fillId="0" borderId="0" xfId="37" applyFont="1" applyFill="1" applyBorder="1" applyAlignment="1">
      <alignment horizontal="left" vertical="center" wrapText="1"/>
    </xf>
    <xf numFmtId="0" fontId="77" fillId="0" borderId="0" xfId="37" applyFont="1" applyFill="1" applyBorder="1" applyAlignment="1">
      <alignment horizontal="left" vertical="center" wrapText="1"/>
    </xf>
    <xf numFmtId="0" fontId="78" fillId="0" borderId="0" xfId="37" applyFont="1" applyFill="1" applyBorder="1" applyAlignment="1">
      <alignment horizontal="center" vertical="center"/>
    </xf>
    <xf numFmtId="0" fontId="78" fillId="0" borderId="0" xfId="37" applyFont="1" applyFill="1" applyBorder="1" applyAlignment="1">
      <alignment horizontal="center" vertical="center" wrapText="1"/>
    </xf>
    <xf numFmtId="0" fontId="79" fillId="0" borderId="0" xfId="37" applyFont="1" applyFill="1" applyBorder="1" applyAlignment="1">
      <alignment horizontal="center" vertical="center"/>
    </xf>
    <xf numFmtId="3" fontId="79" fillId="0" borderId="0" xfId="37" applyNumberFormat="1" applyFont="1" applyFill="1" applyBorder="1" applyAlignment="1">
      <alignment horizontal="center" vertical="center"/>
    </xf>
    <xf numFmtId="0" fontId="13" fillId="0" borderId="0" xfId="37" applyFont="1" applyFill="1" applyBorder="1" applyAlignment="1">
      <alignment horizontal="center" vertical="center"/>
    </xf>
    <xf numFmtId="0" fontId="70" fillId="0" borderId="0" xfId="37" applyFont="1" applyBorder="1" applyAlignment="1">
      <alignment horizontal="center" vertical="center"/>
    </xf>
    <xf numFmtId="0" fontId="70" fillId="0" borderId="0" xfId="37" applyFont="1" applyBorder="1" applyAlignment="1">
      <alignment vertical="center"/>
    </xf>
    <xf numFmtId="0" fontId="78" fillId="0" borderId="0" xfId="37" applyFont="1" applyFill="1" applyBorder="1" applyAlignment="1">
      <alignment vertical="center"/>
    </xf>
    <xf numFmtId="0" fontId="76" fillId="0" borderId="0" xfId="37" applyFont="1" applyFill="1" applyBorder="1" applyAlignment="1">
      <alignment vertical="center"/>
    </xf>
    <xf numFmtId="0" fontId="80" fillId="0" borderId="0" xfId="37" applyFont="1" applyFill="1" applyBorder="1" applyAlignment="1">
      <alignment horizontal="center" vertical="center"/>
    </xf>
    <xf numFmtId="0" fontId="76" fillId="0" borderId="0" xfId="37" applyFont="1" applyFill="1" applyBorder="1" applyAlignment="1">
      <alignment horizontal="center" vertical="center" wrapText="1"/>
    </xf>
    <xf numFmtId="0" fontId="70" fillId="0" borderId="0" xfId="37" applyFont="1" applyFill="1"/>
    <xf numFmtId="0" fontId="39" fillId="25" borderId="19" xfId="55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1" fontId="13" fillId="0" borderId="20" xfId="0" applyNumberFormat="1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/>
    <xf numFmtId="0" fontId="39" fillId="25" borderId="21" xfId="55" applyFont="1" applyFill="1" applyBorder="1" applyAlignment="1">
      <alignment horizontal="center" vertical="center" wrapText="1"/>
    </xf>
    <xf numFmtId="171" fontId="13" fillId="0" borderId="10" xfId="0" applyNumberFormat="1" applyFont="1" applyFill="1" applyBorder="1" applyAlignment="1">
      <alignment horizontal="center" vertical="center" wrapText="1"/>
    </xf>
    <xf numFmtId="171" fontId="39" fillId="25" borderId="21" xfId="55" applyNumberFormat="1" applyFont="1" applyFill="1" applyBorder="1" applyAlignment="1">
      <alignment horizontal="center" vertical="center" wrapText="1"/>
    </xf>
    <xf numFmtId="171" fontId="13" fillId="0" borderId="16" xfId="0" applyNumberFormat="1" applyFont="1" applyFill="1" applyBorder="1" applyAlignment="1">
      <alignment horizontal="center" vertical="center" wrapText="1"/>
    </xf>
    <xf numFmtId="171" fontId="39" fillId="25" borderId="10" xfId="55" applyNumberFormat="1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vertical="center" wrapText="1"/>
    </xf>
    <xf numFmtId="0" fontId="39" fillId="0" borderId="20" xfId="55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3" xfId="55" applyFont="1" applyFill="1" applyBorder="1" applyAlignment="1">
      <alignment horizontal="center" vertical="center" textRotation="90" wrapText="1"/>
    </xf>
    <xf numFmtId="0" fontId="38" fillId="0" borderId="10" xfId="55" applyFont="1" applyFill="1" applyBorder="1" applyAlignment="1">
      <alignment vertical="center" wrapText="1"/>
    </xf>
    <xf numFmtId="0" fontId="38" fillId="0" borderId="19" xfId="0" applyFont="1" applyFill="1" applyBorder="1" applyAlignment="1">
      <alignment horizontal="center" vertical="center" wrapText="1"/>
    </xf>
    <xf numFmtId="4" fontId="38" fillId="0" borderId="15" xfId="0" applyNumberFormat="1" applyFont="1" applyFill="1" applyBorder="1" applyAlignment="1">
      <alignment horizontal="center" vertical="center" wrapText="1"/>
    </xf>
    <xf numFmtId="4" fontId="39" fillId="25" borderId="19" xfId="55" applyNumberFormat="1" applyFont="1" applyFill="1" applyBorder="1" applyAlignment="1">
      <alignment horizontal="center" vertical="center" wrapText="1"/>
    </xf>
    <xf numFmtId="4" fontId="38" fillId="0" borderId="19" xfId="0" applyNumberFormat="1" applyFont="1" applyFill="1" applyBorder="1" applyAlignment="1">
      <alignment horizontal="center" vertical="center" wrapText="1"/>
    </xf>
    <xf numFmtId="174" fontId="39" fillId="0" borderId="15" xfId="55" applyNumberFormat="1" applyFont="1" applyFill="1" applyBorder="1" applyAlignment="1">
      <alignment horizontal="center" vertical="center" wrapText="1"/>
    </xf>
    <xf numFmtId="2" fontId="38" fillId="0" borderId="20" xfId="0" applyNumberFormat="1" applyFont="1" applyFill="1" applyBorder="1" applyAlignment="1">
      <alignment horizontal="center" vertical="center" wrapText="1"/>
    </xf>
    <xf numFmtId="2" fontId="38" fillId="0" borderId="23" xfId="0" applyNumberFormat="1" applyFont="1" applyFill="1" applyBorder="1" applyAlignment="1">
      <alignment horizontal="center" vertical="center" wrapText="1"/>
    </xf>
    <xf numFmtId="4" fontId="39" fillId="25" borderId="10" xfId="55" applyNumberFormat="1" applyFont="1" applyFill="1" applyBorder="1" applyAlignment="1">
      <alignment horizontal="center" vertical="center" wrapText="1"/>
    </xf>
    <xf numFmtId="2" fontId="39" fillId="25" borderId="19" xfId="55" applyNumberFormat="1" applyFont="1" applyFill="1" applyBorder="1" applyAlignment="1">
      <alignment horizontal="center" vertical="center" wrapText="1"/>
    </xf>
    <xf numFmtId="164" fontId="39" fillId="25" borderId="15" xfId="55" applyNumberFormat="1" applyFont="1" applyFill="1" applyBorder="1" applyAlignment="1">
      <alignment horizontal="center" vertical="center" wrapText="1"/>
    </xf>
    <xf numFmtId="170" fontId="13" fillId="0" borderId="10" xfId="0" applyNumberFormat="1" applyFont="1" applyFill="1" applyBorder="1" applyAlignment="1">
      <alignment vertical="center"/>
    </xf>
    <xf numFmtId="175" fontId="13" fillId="0" borderId="10" xfId="0" applyNumberFormat="1" applyFont="1" applyFill="1" applyBorder="1" applyAlignment="1">
      <alignment vertical="center"/>
    </xf>
    <xf numFmtId="175" fontId="44" fillId="25" borderId="10" xfId="0" applyNumberFormat="1" applyFont="1" applyFill="1" applyBorder="1" applyAlignment="1">
      <alignment horizontal="center" vertical="center"/>
    </xf>
    <xf numFmtId="164" fontId="38" fillId="0" borderId="15" xfId="0" applyNumberFormat="1" applyFont="1" applyFill="1" applyBorder="1" applyAlignment="1">
      <alignment vertical="center" wrapText="1"/>
    </xf>
    <xf numFmtId="164" fontId="38" fillId="0" borderId="15" xfId="0" applyNumberFormat="1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vertical="center" wrapText="1"/>
    </xf>
    <xf numFmtId="0" fontId="39" fillId="25" borderId="10" xfId="55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0" fontId="13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center" vertical="center"/>
    </xf>
    <xf numFmtId="0" fontId="65" fillId="0" borderId="0" xfId="55" applyFont="1" applyFill="1" applyAlignment="1">
      <alignment horizontal="center" vertical="center"/>
    </xf>
    <xf numFmtId="0" fontId="38" fillId="0" borderId="0" xfId="55" applyFont="1" applyFill="1" applyAlignment="1">
      <alignment horizontal="center" vertical="top"/>
    </xf>
    <xf numFmtId="0" fontId="44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>
      <alignment horizontal="center"/>
    </xf>
    <xf numFmtId="1" fontId="14" fillId="0" borderId="0" xfId="0" applyNumberFormat="1" applyFont="1" applyFill="1" applyBorder="1" applyAlignment="1">
      <alignment horizontal="center" vertical="top"/>
    </xf>
    <xf numFmtId="0" fontId="43" fillId="0" borderId="0" xfId="55" applyFont="1" applyFill="1" applyAlignment="1">
      <alignment horizontal="center"/>
    </xf>
    <xf numFmtId="0" fontId="38" fillId="0" borderId="15" xfId="55" applyFont="1" applyFill="1" applyBorder="1" applyAlignment="1">
      <alignment horizontal="center" vertical="center" wrapText="1"/>
    </xf>
    <xf numFmtId="0" fontId="38" fillId="0" borderId="15" xfId="55" applyFont="1" applyFill="1" applyBorder="1" applyAlignment="1">
      <alignment horizontal="center" vertical="center" textRotation="90" wrapText="1"/>
    </xf>
    <xf numFmtId="0" fontId="41" fillId="0" borderId="0" xfId="0" applyFont="1" applyFill="1" applyAlignment="1">
      <alignment horizontal="center"/>
    </xf>
    <xf numFmtId="0" fontId="39" fillId="0" borderId="0" xfId="55" applyFont="1" applyFill="1" applyBorder="1" applyAlignment="1">
      <alignment horizontal="center" vertical="center" wrapText="1"/>
    </xf>
    <xf numFmtId="0" fontId="43" fillId="0" borderId="0" xfId="55" applyFont="1" applyFill="1" applyAlignment="1">
      <alignment horizontal="center" vertical="center"/>
    </xf>
    <xf numFmtId="0" fontId="38" fillId="0" borderId="19" xfId="55" applyFont="1" applyFill="1" applyBorder="1" applyAlignment="1">
      <alignment horizontal="center" vertical="center" wrapText="1"/>
    </xf>
    <xf numFmtId="0" fontId="38" fillId="0" borderId="20" xfId="55" applyFont="1" applyFill="1" applyBorder="1" applyAlignment="1">
      <alignment horizontal="center" vertical="center" wrapText="1"/>
    </xf>
    <xf numFmtId="0" fontId="38" fillId="0" borderId="10" xfId="55" applyFont="1" applyFill="1" applyBorder="1" applyAlignment="1">
      <alignment horizontal="center" vertical="center" wrapText="1"/>
    </xf>
    <xf numFmtId="0" fontId="38" fillId="0" borderId="23" xfId="55" applyFont="1" applyFill="1" applyBorder="1" applyAlignment="1">
      <alignment horizontal="center" vertical="center" textRotation="90" wrapText="1"/>
    </xf>
    <xf numFmtId="0" fontId="38" fillId="0" borderId="23" xfId="55" applyFont="1" applyFill="1" applyBorder="1" applyAlignment="1">
      <alignment horizontal="center" vertical="center" wrapText="1"/>
    </xf>
    <xf numFmtId="0" fontId="36" fillId="0" borderId="10" xfId="45" applyFont="1" applyFill="1" applyBorder="1" applyAlignment="1">
      <alignment horizontal="center" vertical="center"/>
    </xf>
    <xf numFmtId="0" fontId="36" fillId="0" borderId="10" xfId="45" applyFont="1" applyFill="1" applyBorder="1" applyAlignment="1">
      <alignment horizontal="center" vertical="center" wrapText="1"/>
    </xf>
    <xf numFmtId="0" fontId="35" fillId="0" borderId="0" xfId="44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4" xfId="46" applyFont="1" applyFill="1" applyBorder="1" applyAlignment="1">
      <alignment horizontal="center"/>
    </xf>
    <xf numFmtId="0" fontId="36" fillId="0" borderId="11" xfId="45" applyFont="1" applyFill="1" applyBorder="1" applyAlignment="1">
      <alignment horizontal="center" vertical="center" wrapText="1"/>
    </xf>
    <xf numFmtId="0" fontId="36" fillId="0" borderId="13" xfId="45" applyFont="1" applyFill="1" applyBorder="1" applyAlignment="1">
      <alignment horizontal="center" vertical="center" wrapText="1"/>
    </xf>
    <xf numFmtId="0" fontId="36" fillId="0" borderId="12" xfId="45" applyFont="1" applyFill="1" applyBorder="1" applyAlignment="1">
      <alignment horizontal="center" vertical="center" wrapText="1"/>
    </xf>
    <xf numFmtId="0" fontId="41" fillId="0" borderId="0" xfId="37" applyFont="1" applyFill="1" applyAlignment="1">
      <alignment horizontal="right" vertical="center" wrapText="1"/>
    </xf>
    <xf numFmtId="0" fontId="51" fillId="0" borderId="0" xfId="44" applyFont="1" applyFill="1" applyBorder="1" applyAlignment="1">
      <alignment horizontal="center"/>
    </xf>
    <xf numFmtId="0" fontId="36" fillId="0" borderId="0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0" fontId="36" fillId="0" borderId="0" xfId="45" applyFont="1" applyFill="1" applyBorder="1" applyAlignment="1">
      <alignment horizontal="center" vertical="center"/>
    </xf>
    <xf numFmtId="0" fontId="35" fillId="0" borderId="0" xfId="44" applyFont="1" applyFill="1" applyBorder="1" applyAlignment="1">
      <alignment horizontal="center" wrapText="1"/>
    </xf>
    <xf numFmtId="0" fontId="13" fillId="0" borderId="10" xfId="46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42" fillId="0" borderId="0" xfId="55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46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46" applyFont="1" applyFill="1" applyBorder="1" applyAlignment="1">
      <alignment horizontal="center" vertical="center"/>
    </xf>
    <xf numFmtId="0" fontId="47" fillId="24" borderId="0" xfId="57" applyFont="1" applyFill="1" applyAlignment="1">
      <alignment horizontal="center"/>
    </xf>
    <xf numFmtId="49" fontId="53" fillId="24" borderId="0" xfId="57" applyNumberFormat="1" applyFont="1" applyFill="1" applyAlignment="1">
      <alignment horizontal="center" vertical="center"/>
    </xf>
    <xf numFmtId="0" fontId="44" fillId="25" borderId="15" xfId="57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66" fillId="24" borderId="0" xfId="272" applyFont="1" applyFill="1" applyAlignment="1">
      <alignment horizontal="center" vertical="center"/>
    </xf>
    <xf numFmtId="0" fontId="65" fillId="24" borderId="0" xfId="272" applyFont="1" applyFill="1" applyAlignment="1">
      <alignment horizontal="center" vertical="center"/>
    </xf>
    <xf numFmtId="0" fontId="46" fillId="24" borderId="0" xfId="272" applyFont="1" applyFill="1" applyAlignment="1">
      <alignment horizontal="center" vertical="top"/>
    </xf>
    <xf numFmtId="49" fontId="60" fillId="24" borderId="15" xfId="57" applyNumberFormat="1" applyFont="1" applyFill="1" applyBorder="1" applyAlignment="1">
      <alignment horizontal="center" vertical="center" wrapText="1"/>
    </xf>
    <xf numFmtId="0" fontId="61" fillId="24" borderId="15" xfId="57" applyFont="1" applyFill="1" applyBorder="1" applyAlignment="1">
      <alignment horizontal="center" vertical="center" wrapText="1"/>
    </xf>
    <xf numFmtId="0" fontId="54" fillId="24" borderId="0" xfId="57" applyFont="1" applyFill="1" applyBorder="1" applyAlignment="1">
      <alignment horizontal="center" vertical="center" wrapText="1"/>
    </xf>
    <xf numFmtId="0" fontId="39" fillId="0" borderId="0" xfId="37" applyFont="1" applyAlignment="1">
      <alignment horizontal="center" wrapText="1"/>
    </xf>
    <xf numFmtId="0" fontId="38" fillId="0" borderId="0" xfId="55" applyFont="1" applyAlignment="1">
      <alignment horizontal="center" vertical="center"/>
    </xf>
    <xf numFmtId="0" fontId="38" fillId="0" borderId="0" xfId="55" applyFont="1" applyAlignment="1">
      <alignment horizontal="center" vertical="top"/>
    </xf>
    <xf numFmtId="0" fontId="13" fillId="0" borderId="0" xfId="284" applyFont="1" applyFill="1" applyAlignment="1">
      <alignment horizontal="center"/>
    </xf>
    <xf numFmtId="0" fontId="70" fillId="0" borderId="10" xfId="285" applyFont="1" applyFill="1" applyBorder="1" applyAlignment="1">
      <alignment horizontal="center" vertical="center" wrapText="1"/>
    </xf>
    <xf numFmtId="0" fontId="70" fillId="0" borderId="10" xfId="37" applyFont="1" applyBorder="1" applyAlignment="1">
      <alignment horizontal="center" vertical="center" wrapText="1"/>
    </xf>
    <xf numFmtId="0" fontId="70" fillId="0" borderId="16" xfId="37" applyFont="1" applyBorder="1" applyAlignment="1">
      <alignment horizontal="center" vertical="center" wrapText="1"/>
    </xf>
    <xf numFmtId="0" fontId="70" fillId="0" borderId="17" xfId="37" applyFont="1" applyBorder="1" applyAlignment="1">
      <alignment horizontal="center" vertical="center" wrapText="1"/>
    </xf>
    <xf numFmtId="0" fontId="70" fillId="0" borderId="18" xfId="37" applyFont="1" applyBorder="1" applyAlignment="1">
      <alignment horizontal="center" vertical="center" wrapText="1"/>
    </xf>
  </cellXfs>
  <cellStyles count="286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1" xfId="284"/>
    <cellStyle name="Обычный 12" xfId="275"/>
    <cellStyle name="Обычный 12 2" xfId="48"/>
    <cellStyle name="Обычный 2" xfId="36"/>
    <cellStyle name="Обычный 2 26 2" xfId="108"/>
    <cellStyle name="Обычный 3" xfId="37"/>
    <cellStyle name="Обычный 3 10 2" xfId="276"/>
    <cellStyle name="Обычный 3 2" xfId="57"/>
    <cellStyle name="Обычный 3 2 2 2" xfId="49"/>
    <cellStyle name="Обычный 3 21" xfId="103"/>
    <cellStyle name="Обычный 30" xfId="277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3 9" xfId="285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 МЭ  - (кор  08 09 2010) 2" xfId="274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8"/>
    <cellStyle name="Процентный 2 3 2" xfId="279"/>
    <cellStyle name="Процентный 3" xfId="105"/>
    <cellStyle name="Процентный 4" xfId="280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1"/>
    <cellStyle name="Финансовый 5 2" xfId="282"/>
    <cellStyle name="Финансовый 6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74;&#1077;&#1089;&#1090;&#1087;&#1088;&#1086;&#1075;&#1088;&#1072;&#1084;&#1084;&#1072;%20&#1082;&#1086;&#1088;&#1088;&#1077;&#1082;&#1090;%20&#1089;&#1077;&#1085;&#1090;%2018/&#1044;&#1042;&#1069;&#1057;%20&#1048;&#1085;&#1074;&#1077;&#1089;&#1090;%20&#1087;&#1086;%20380&#1087;&#1088;&#1080;&#1082;&#1072;&#1079;&#1091;%20&#1052;&#1069;%202019-2021&#1075;&#1075;%20&#1086;&#1082;&#1086;&#1085;&#1095;%20&#1087;&#1086;&#1089;&#1083;&#1077;%20&#1089;&#1086;&#1074;&#1077;&#10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 2019 (корр)"/>
      <sheetName val="Ф1 2020"/>
      <sheetName val="Ф1 2021 (корр)"/>
      <sheetName val="Ф2"/>
      <sheetName val="Ф 3"/>
      <sheetName val="Ф 4"/>
      <sheetName val="Ф 5 (19)"/>
      <sheetName val="Ф 5 (20н)"/>
      <sheetName val="Ф 5 (21н)"/>
      <sheetName val="Ф 6"/>
      <sheetName val="Ф7"/>
      <sheetName val="9"/>
      <sheetName val="Ф 10"/>
      <sheetName val="Ф 12"/>
      <sheetName val="13"/>
      <sheetName val="Ф 14"/>
      <sheetName val="Ф 17"/>
      <sheetName val="Ф 18"/>
      <sheetName val="4.1 (корр сент 18)"/>
      <sheetName val="4.2 (корр сент 18)"/>
      <sheetName val="Лист1"/>
      <sheetName val="Лист2"/>
    </sheetNames>
    <sheetDataSet>
      <sheetData sheetId="0" refreshError="1"/>
      <sheetData sheetId="1" refreshError="1">
        <row r="36">
          <cell r="D36">
            <v>1</v>
          </cell>
          <cell r="F36">
            <v>0.98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view="pageBreakPreview" topLeftCell="A10" zoomScale="70" zoomScaleNormal="50" zoomScaleSheetLayoutView="70" workbookViewId="0">
      <pane xSplit="2" ySplit="4" topLeftCell="H19" activePane="bottomRight" state="frozen"/>
      <selection activeCell="A10" sqref="A10"/>
      <selection pane="topRight" activeCell="C10" sqref="C10"/>
      <selection pane="bottomLeft" activeCell="A14" sqref="A14"/>
      <selection pane="bottomRight" activeCell="A10" sqref="A10:AE28"/>
    </sheetView>
  </sheetViews>
  <sheetFormatPr defaultColWidth="9" defaultRowHeight="15.75" x14ac:dyDescent="0.25"/>
  <cols>
    <col min="1" max="1" width="10.625" style="41" customWidth="1"/>
    <col min="2" max="2" width="74.125" style="41" customWidth="1"/>
    <col min="3" max="3" width="15.125" style="71" customWidth="1"/>
    <col min="4" max="4" width="10.125" style="41" customWidth="1"/>
    <col min="5" max="5" width="12.625" style="41" customWidth="1"/>
    <col min="6" max="6" width="11.375" style="41" customWidth="1"/>
    <col min="7" max="7" width="11.625" style="41" customWidth="1"/>
    <col min="8" max="8" width="15.625" style="41" customWidth="1"/>
    <col min="9" max="9" width="17.625" style="41" customWidth="1"/>
    <col min="10" max="10" width="19.625" style="41" customWidth="1"/>
    <col min="11" max="11" width="7.875" style="41" customWidth="1"/>
    <col min="12" max="12" width="8" style="41" bestFit="1" customWidth="1"/>
    <col min="13" max="13" width="8.875" style="41" customWidth="1"/>
    <col min="14" max="14" width="11.875" style="41" customWidth="1"/>
    <col min="15" max="15" width="8.125" style="41" bestFit="1" customWidth="1"/>
    <col min="16" max="16" width="9" style="41" customWidth="1"/>
    <col min="17" max="17" width="8" style="41" bestFit="1" customWidth="1"/>
    <col min="18" max="18" width="10" style="41" customWidth="1"/>
    <col min="19" max="19" width="12.125" style="41" customWidth="1"/>
    <col min="20" max="20" width="7.875" style="41" customWidth="1"/>
    <col min="21" max="21" width="7.125" style="41" customWidth="1"/>
    <col min="22" max="22" width="8" style="41" bestFit="1" customWidth="1"/>
    <col min="23" max="23" width="8.625" style="41" customWidth="1"/>
    <col min="24" max="24" width="11.5" style="41" customWidth="1"/>
    <col min="25" max="25" width="8.625" style="41" customWidth="1"/>
    <col min="26" max="26" width="8.125" style="41" customWidth="1"/>
    <col min="27" max="27" width="8" style="41" bestFit="1" customWidth="1"/>
    <col min="28" max="28" width="9.5" style="41" customWidth="1"/>
    <col min="29" max="29" width="11.125" style="41" customWidth="1"/>
    <col min="30" max="30" width="7.375" style="41" customWidth="1"/>
    <col min="31" max="16384" width="9" style="41"/>
  </cols>
  <sheetData>
    <row r="1" spans="1:30" ht="18.75" x14ac:dyDescent="0.25">
      <c r="AD1" s="27" t="s">
        <v>139</v>
      </c>
    </row>
    <row r="2" spans="1:30" ht="18.75" x14ac:dyDescent="0.3">
      <c r="AD2" s="28" t="s">
        <v>167</v>
      </c>
    </row>
    <row r="3" spans="1:30" ht="18.75" x14ac:dyDescent="0.3">
      <c r="AD3" s="28" t="s">
        <v>168</v>
      </c>
    </row>
    <row r="4" spans="1:30" ht="18.75" x14ac:dyDescent="0.25">
      <c r="A4" s="294" t="s">
        <v>164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</row>
    <row r="5" spans="1:30" ht="18.75" x14ac:dyDescent="0.3">
      <c r="A5" s="297" t="s">
        <v>165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44"/>
      <c r="AA5" s="44"/>
      <c r="AB5" s="44"/>
      <c r="AC5" s="44"/>
      <c r="AD5" s="44"/>
    </row>
    <row r="6" spans="1:30" ht="18.75" x14ac:dyDescent="0.3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44"/>
      <c r="AA6" s="44"/>
      <c r="AB6" s="44"/>
      <c r="AC6" s="44"/>
      <c r="AD6" s="44"/>
    </row>
    <row r="7" spans="1:30" ht="18.75" x14ac:dyDescent="0.25">
      <c r="A7" s="295" t="s">
        <v>359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"/>
      <c r="AA7" s="29"/>
      <c r="AB7" s="29"/>
      <c r="AC7" s="29"/>
      <c r="AD7" s="29"/>
    </row>
    <row r="8" spans="1:30" ht="18.75" customHeight="1" x14ac:dyDescent="0.25">
      <c r="A8" s="296" t="s">
        <v>169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30"/>
      <c r="AA8" s="30"/>
      <c r="AB8" s="30"/>
      <c r="AC8" s="30"/>
      <c r="AD8" s="30"/>
    </row>
    <row r="10" spans="1:30" s="199" customFormat="1" ht="78.75" customHeight="1" x14ac:dyDescent="0.25">
      <c r="A10" s="287" t="s">
        <v>85</v>
      </c>
      <c r="B10" s="287" t="s">
        <v>333</v>
      </c>
      <c r="C10" s="287" t="s">
        <v>354</v>
      </c>
      <c r="D10" s="298" t="s">
        <v>86</v>
      </c>
      <c r="E10" s="287" t="s">
        <v>88</v>
      </c>
      <c r="F10" s="287" t="s">
        <v>10</v>
      </c>
      <c r="G10" s="287"/>
      <c r="H10" s="287"/>
      <c r="I10" s="287" t="s">
        <v>22</v>
      </c>
      <c r="J10" s="287" t="s">
        <v>21</v>
      </c>
      <c r="K10" s="287" t="s">
        <v>20</v>
      </c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</row>
    <row r="11" spans="1:30" s="199" customFormat="1" ht="85.5" customHeight="1" x14ac:dyDescent="0.25">
      <c r="A11" s="287"/>
      <c r="B11" s="287"/>
      <c r="C11" s="287"/>
      <c r="D11" s="298"/>
      <c r="E11" s="287"/>
      <c r="F11" s="287" t="s">
        <v>11</v>
      </c>
      <c r="G11" s="287"/>
      <c r="H11" s="287"/>
      <c r="I11" s="287"/>
      <c r="J11" s="287"/>
      <c r="K11" s="287" t="s">
        <v>334</v>
      </c>
      <c r="L11" s="287"/>
      <c r="M11" s="287"/>
      <c r="N11" s="287"/>
      <c r="O11" s="287"/>
      <c r="P11" s="287" t="s">
        <v>335</v>
      </c>
      <c r="Q11" s="287"/>
      <c r="R11" s="287"/>
      <c r="S11" s="287"/>
      <c r="T11" s="287"/>
      <c r="U11" s="287" t="s">
        <v>336</v>
      </c>
      <c r="V11" s="287"/>
      <c r="W11" s="287"/>
      <c r="X11" s="287"/>
      <c r="Y11" s="287"/>
      <c r="Z11" s="287" t="s">
        <v>173</v>
      </c>
      <c r="AA11" s="287"/>
      <c r="AB11" s="287"/>
      <c r="AC11" s="287"/>
      <c r="AD11" s="287"/>
    </row>
    <row r="12" spans="1:30" s="199" customFormat="1" ht="203.25" customHeight="1" x14ac:dyDescent="0.25">
      <c r="A12" s="287"/>
      <c r="B12" s="287"/>
      <c r="C12" s="287"/>
      <c r="D12" s="298"/>
      <c r="E12" s="198" t="s">
        <v>151</v>
      </c>
      <c r="F12" s="198" t="s">
        <v>152</v>
      </c>
      <c r="G12" s="198" t="s">
        <v>7</v>
      </c>
      <c r="H12" s="198" t="s">
        <v>6</v>
      </c>
      <c r="I12" s="198" t="s">
        <v>11</v>
      </c>
      <c r="J12" s="198" t="s">
        <v>355</v>
      </c>
      <c r="K12" s="198" t="s">
        <v>15</v>
      </c>
      <c r="L12" s="198" t="s">
        <v>14</v>
      </c>
      <c r="M12" s="198" t="s">
        <v>156</v>
      </c>
      <c r="N12" s="198" t="s">
        <v>155</v>
      </c>
      <c r="O12" s="198" t="s">
        <v>404</v>
      </c>
      <c r="P12" s="198" t="s">
        <v>15</v>
      </c>
      <c r="Q12" s="198" t="s">
        <v>14</v>
      </c>
      <c r="R12" s="198" t="s">
        <v>156</v>
      </c>
      <c r="S12" s="198" t="s">
        <v>155</v>
      </c>
      <c r="T12" s="202" t="s">
        <v>404</v>
      </c>
      <c r="U12" s="198" t="s">
        <v>15</v>
      </c>
      <c r="V12" s="198" t="s">
        <v>14</v>
      </c>
      <c r="W12" s="198" t="s">
        <v>156</v>
      </c>
      <c r="X12" s="198" t="s">
        <v>155</v>
      </c>
      <c r="Y12" s="202" t="s">
        <v>404</v>
      </c>
      <c r="Z12" s="198" t="s">
        <v>15</v>
      </c>
      <c r="AA12" s="198" t="s">
        <v>14</v>
      </c>
      <c r="AB12" s="198" t="s">
        <v>156</v>
      </c>
      <c r="AC12" s="198" t="s">
        <v>155</v>
      </c>
      <c r="AD12" s="202" t="s">
        <v>404</v>
      </c>
    </row>
    <row r="13" spans="1:30" ht="19.5" customHeight="1" x14ac:dyDescent="0.25">
      <c r="A13" s="127">
        <v>1</v>
      </c>
      <c r="B13" s="127">
        <v>2</v>
      </c>
      <c r="C13" s="127">
        <v>3</v>
      </c>
      <c r="D13" s="127">
        <v>4</v>
      </c>
      <c r="E13" s="127">
        <v>5</v>
      </c>
      <c r="F13" s="127">
        <v>6</v>
      </c>
      <c r="G13" s="127">
        <v>7</v>
      </c>
      <c r="H13" s="127">
        <v>8</v>
      </c>
      <c r="I13" s="127">
        <v>9</v>
      </c>
      <c r="J13" s="127">
        <v>10</v>
      </c>
      <c r="K13" s="128" t="s">
        <v>281</v>
      </c>
      <c r="L13" s="128" t="s">
        <v>282</v>
      </c>
      <c r="M13" s="128" t="s">
        <v>283</v>
      </c>
      <c r="N13" s="128" t="s">
        <v>284</v>
      </c>
      <c r="O13" s="128" t="s">
        <v>285</v>
      </c>
      <c r="P13" s="128" t="s">
        <v>286</v>
      </c>
      <c r="Q13" s="128" t="s">
        <v>287</v>
      </c>
      <c r="R13" s="128" t="s">
        <v>288</v>
      </c>
      <c r="S13" s="128" t="s">
        <v>289</v>
      </c>
      <c r="T13" s="128" t="s">
        <v>290</v>
      </c>
      <c r="U13" s="128" t="s">
        <v>291</v>
      </c>
      <c r="V13" s="128" t="s">
        <v>292</v>
      </c>
      <c r="W13" s="128" t="s">
        <v>293</v>
      </c>
      <c r="X13" s="128" t="s">
        <v>294</v>
      </c>
      <c r="Y13" s="128" t="s">
        <v>295</v>
      </c>
      <c r="Z13" s="127">
        <v>12</v>
      </c>
      <c r="AA13" s="127">
        <v>13</v>
      </c>
      <c r="AB13" s="127">
        <v>14</v>
      </c>
      <c r="AC13" s="127">
        <v>15</v>
      </c>
      <c r="AD13" s="127">
        <v>16</v>
      </c>
    </row>
    <row r="14" spans="1:30" s="68" customFormat="1" ht="42" customHeight="1" x14ac:dyDescent="0.3">
      <c r="A14" s="129">
        <v>0</v>
      </c>
      <c r="B14" s="130" t="s">
        <v>327</v>
      </c>
      <c r="C14" s="131">
        <v>0</v>
      </c>
      <c r="D14" s="131">
        <v>0</v>
      </c>
      <c r="E14" s="131">
        <v>0</v>
      </c>
      <c r="F14" s="132">
        <f>F15+F17+F26</f>
        <v>20.837</v>
      </c>
      <c r="G14" s="132">
        <f>G15+G17+G26</f>
        <v>20.837</v>
      </c>
      <c r="H14" s="132"/>
      <c r="I14" s="132">
        <f>I15+I17+I26</f>
        <v>21.802809748768002</v>
      </c>
      <c r="J14" s="132">
        <f>J15+J17+J26</f>
        <v>0</v>
      </c>
      <c r="K14" s="132">
        <f t="shared" ref="K14:AD14" si="0">K17+K26</f>
        <v>5.9740000000000002</v>
      </c>
      <c r="L14" s="132">
        <f t="shared" si="0"/>
        <v>0</v>
      </c>
      <c r="M14" s="132">
        <f t="shared" si="0"/>
        <v>0</v>
      </c>
      <c r="N14" s="132">
        <f t="shared" si="0"/>
        <v>4.0919999999999996</v>
      </c>
      <c r="O14" s="132">
        <f t="shared" si="0"/>
        <v>1.8819999999999999</v>
      </c>
      <c r="P14" s="132">
        <f t="shared" si="0"/>
        <v>12.541512000000001</v>
      </c>
      <c r="Q14" s="132">
        <f t="shared" si="0"/>
        <v>0</v>
      </c>
      <c r="R14" s="132">
        <f t="shared" si="0"/>
        <v>0</v>
      </c>
      <c r="S14" s="132">
        <f t="shared" si="0"/>
        <v>10.561538000000001</v>
      </c>
      <c r="T14" s="132">
        <f t="shared" si="0"/>
        <v>1.98</v>
      </c>
      <c r="U14" s="132">
        <f t="shared" si="0"/>
        <v>3.2872977487680002</v>
      </c>
      <c r="V14" s="132">
        <f t="shared" si="0"/>
        <v>0</v>
      </c>
      <c r="W14" s="132">
        <f t="shared" si="0"/>
        <v>0</v>
      </c>
      <c r="X14" s="132">
        <f t="shared" si="0"/>
        <v>1.3072977487680002</v>
      </c>
      <c r="Y14" s="132">
        <f t="shared" si="0"/>
        <v>1.98</v>
      </c>
      <c r="Z14" s="132">
        <f t="shared" si="0"/>
        <v>21.802809748768002</v>
      </c>
      <c r="AA14" s="132">
        <f t="shared" si="0"/>
        <v>0</v>
      </c>
      <c r="AB14" s="132">
        <f t="shared" si="0"/>
        <v>0</v>
      </c>
      <c r="AC14" s="132">
        <f t="shared" si="0"/>
        <v>15.960835748768002</v>
      </c>
      <c r="AD14" s="132">
        <f t="shared" si="0"/>
        <v>5.8420000000000005</v>
      </c>
    </row>
    <row r="15" spans="1:30" s="56" customFormat="1" ht="42" customHeight="1" x14ac:dyDescent="0.25">
      <c r="A15" s="133" t="s">
        <v>179</v>
      </c>
      <c r="B15" s="134" t="s">
        <v>360</v>
      </c>
      <c r="C15" s="135"/>
      <c r="D15" s="135"/>
      <c r="E15" s="135"/>
      <c r="F15" s="136">
        <f>F16</f>
        <v>0</v>
      </c>
      <c r="G15" s="136">
        <f t="shared" ref="G15" si="1">G16</f>
        <v>0</v>
      </c>
      <c r="H15" s="136"/>
      <c r="I15" s="136">
        <f>I16</f>
        <v>0</v>
      </c>
      <c r="J15" s="136">
        <f t="shared" ref="J15" si="2">J16</f>
        <v>0</v>
      </c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>
        <f t="shared" ref="AC15:AD15" si="3">AC17</f>
        <v>13.723835748768002</v>
      </c>
      <c r="AD15" s="136">
        <f t="shared" si="3"/>
        <v>3.8620000000000001</v>
      </c>
    </row>
    <row r="16" spans="1:30" s="63" customFormat="1" ht="52.5" customHeight="1" x14ac:dyDescent="0.25">
      <c r="A16" s="129" t="s">
        <v>183</v>
      </c>
      <c r="B16" s="137" t="s">
        <v>361</v>
      </c>
      <c r="C16" s="138"/>
      <c r="D16" s="138"/>
      <c r="E16" s="138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</row>
    <row r="17" spans="1:30" ht="42" customHeight="1" x14ac:dyDescent="0.25">
      <c r="A17" s="133" t="s">
        <v>328</v>
      </c>
      <c r="B17" s="134" t="s">
        <v>329</v>
      </c>
      <c r="C17" s="135">
        <v>0</v>
      </c>
      <c r="D17" s="135">
        <v>0</v>
      </c>
      <c r="E17" s="135">
        <v>0</v>
      </c>
      <c r="F17" s="136">
        <f>F18+F22</f>
        <v>16.79</v>
      </c>
      <c r="G17" s="136">
        <f>G18+G22</f>
        <v>16.79</v>
      </c>
      <c r="H17" s="136"/>
      <c r="I17" s="136">
        <f>I18+I22</f>
        <v>17.585835748768002</v>
      </c>
      <c r="J17" s="136">
        <f>J18+J22</f>
        <v>0</v>
      </c>
      <c r="K17" s="136">
        <f>K18+K22</f>
        <v>5.9740000000000002</v>
      </c>
      <c r="L17" s="136">
        <f t="shared" ref="L17:O17" si="4">L18+L22</f>
        <v>0</v>
      </c>
      <c r="M17" s="136">
        <f t="shared" si="4"/>
        <v>0</v>
      </c>
      <c r="N17" s="136">
        <f t="shared" si="4"/>
        <v>4.0919999999999996</v>
      </c>
      <c r="O17" s="136">
        <f t="shared" si="4"/>
        <v>1.8819999999999999</v>
      </c>
      <c r="P17" s="136">
        <f t="shared" ref="P17" si="5">P18+P22</f>
        <v>8.3245380000000004</v>
      </c>
      <c r="Q17" s="136">
        <f t="shared" ref="Q17" si="6">Q18+Q22</f>
        <v>0</v>
      </c>
      <c r="R17" s="136">
        <f t="shared" ref="R17" si="7">R18+R22</f>
        <v>0</v>
      </c>
      <c r="S17" s="136">
        <f t="shared" ref="S17" si="8">S18+S22</f>
        <v>8.3245380000000004</v>
      </c>
      <c r="T17" s="136">
        <f t="shared" ref="T17" si="9">T18+T22</f>
        <v>0</v>
      </c>
      <c r="U17" s="136">
        <f t="shared" ref="U17" si="10">U18+U22</f>
        <v>3.2872977487680002</v>
      </c>
      <c r="V17" s="136">
        <f t="shared" ref="V17" si="11">V18+V22</f>
        <v>0</v>
      </c>
      <c r="W17" s="136">
        <f t="shared" ref="W17" si="12">W18+W22</f>
        <v>0</v>
      </c>
      <c r="X17" s="136">
        <f t="shared" ref="X17" si="13">X18+X22</f>
        <v>1.3072977487680002</v>
      </c>
      <c r="Y17" s="136">
        <f t="shared" ref="Y17" si="14">Y18+Y22</f>
        <v>1.98</v>
      </c>
      <c r="Z17" s="136">
        <f t="shared" ref="Z17" si="15">Z18+Z22</f>
        <v>17.585835748768002</v>
      </c>
      <c r="AA17" s="136">
        <f t="shared" ref="AA17" si="16">AA18+AA22</f>
        <v>0</v>
      </c>
      <c r="AB17" s="136">
        <f t="shared" ref="AB17" si="17">AB18+AB22</f>
        <v>0</v>
      </c>
      <c r="AC17" s="136">
        <f t="shared" ref="AC17" si="18">AC18+AC22</f>
        <v>13.723835748768002</v>
      </c>
      <c r="AD17" s="136">
        <f t="shared" ref="AD17" si="19">AD18+AD22</f>
        <v>3.8620000000000001</v>
      </c>
    </row>
    <row r="18" spans="1:30" s="63" customFormat="1" ht="52.5" customHeight="1" x14ac:dyDescent="0.25">
      <c r="A18" s="129" t="s">
        <v>228</v>
      </c>
      <c r="B18" s="137" t="s">
        <v>362</v>
      </c>
      <c r="C18" s="138"/>
      <c r="D18" s="138"/>
      <c r="E18" s="138"/>
      <c r="F18" s="139">
        <f>F19</f>
        <v>10.721</v>
      </c>
      <c r="G18" s="139">
        <f>G19</f>
        <v>10.721</v>
      </c>
      <c r="H18" s="139"/>
      <c r="I18" s="139">
        <f>I19</f>
        <v>10.920374000000001</v>
      </c>
      <c r="J18" s="139">
        <f>J19</f>
        <v>0</v>
      </c>
      <c r="K18" s="139">
        <f t="shared" ref="K18:O18" si="20">K19</f>
        <v>5.9740000000000002</v>
      </c>
      <c r="L18" s="139">
        <f t="shared" si="20"/>
        <v>0</v>
      </c>
      <c r="M18" s="139">
        <f t="shared" si="20"/>
        <v>0</v>
      </c>
      <c r="N18" s="139">
        <f t="shared" si="20"/>
        <v>4.0919999999999996</v>
      </c>
      <c r="O18" s="139">
        <f t="shared" si="20"/>
        <v>1.8819999999999999</v>
      </c>
      <c r="P18" s="139">
        <f>P19</f>
        <v>4.9463740000000005</v>
      </c>
      <c r="Q18" s="139">
        <f t="shared" ref="Q18:AD18" si="21">Q19</f>
        <v>0</v>
      </c>
      <c r="R18" s="139">
        <f t="shared" si="21"/>
        <v>0</v>
      </c>
      <c r="S18" s="139">
        <f t="shared" si="21"/>
        <v>4.9463740000000005</v>
      </c>
      <c r="T18" s="139">
        <f t="shared" si="21"/>
        <v>0</v>
      </c>
      <c r="U18" s="139">
        <f t="shared" si="21"/>
        <v>0</v>
      </c>
      <c r="V18" s="139">
        <f t="shared" si="21"/>
        <v>0</v>
      </c>
      <c r="W18" s="139">
        <f t="shared" si="21"/>
        <v>0</v>
      </c>
      <c r="X18" s="139">
        <f t="shared" si="21"/>
        <v>0</v>
      </c>
      <c r="Y18" s="139">
        <f t="shared" si="21"/>
        <v>0</v>
      </c>
      <c r="Z18" s="139">
        <f t="shared" si="21"/>
        <v>10.920374000000001</v>
      </c>
      <c r="AA18" s="139">
        <f t="shared" si="21"/>
        <v>0</v>
      </c>
      <c r="AB18" s="139">
        <f t="shared" si="21"/>
        <v>0</v>
      </c>
      <c r="AC18" s="139">
        <f t="shared" si="21"/>
        <v>9.038374000000001</v>
      </c>
      <c r="AD18" s="139">
        <f t="shared" si="21"/>
        <v>1.8819999999999999</v>
      </c>
    </row>
    <row r="19" spans="1:30" s="56" customFormat="1" ht="42" customHeight="1" x14ac:dyDescent="0.25">
      <c r="A19" s="133" t="s">
        <v>230</v>
      </c>
      <c r="B19" s="134" t="s">
        <v>363</v>
      </c>
      <c r="C19" s="140"/>
      <c r="D19" s="140"/>
      <c r="E19" s="140"/>
      <c r="F19" s="141">
        <f>F20+F21</f>
        <v>10.721</v>
      </c>
      <c r="G19" s="141">
        <f>G20+G21</f>
        <v>10.721</v>
      </c>
      <c r="H19" s="141"/>
      <c r="I19" s="141">
        <f>I20+I21</f>
        <v>10.920374000000001</v>
      </c>
      <c r="J19" s="141">
        <f>J20+J21</f>
        <v>0</v>
      </c>
      <c r="K19" s="141">
        <f>K20+K21</f>
        <v>5.9740000000000002</v>
      </c>
      <c r="L19" s="141">
        <f t="shared" ref="L19:AD19" si="22">L20+L21</f>
        <v>0</v>
      </c>
      <c r="M19" s="141">
        <f t="shared" si="22"/>
        <v>0</v>
      </c>
      <c r="N19" s="141">
        <f t="shared" si="22"/>
        <v>4.0919999999999996</v>
      </c>
      <c r="O19" s="141">
        <f t="shared" si="22"/>
        <v>1.8819999999999999</v>
      </c>
      <c r="P19" s="141">
        <f t="shared" si="22"/>
        <v>4.9463740000000005</v>
      </c>
      <c r="Q19" s="141">
        <f t="shared" si="22"/>
        <v>0</v>
      </c>
      <c r="R19" s="141">
        <f t="shared" si="22"/>
        <v>0</v>
      </c>
      <c r="S19" s="141">
        <f t="shared" si="22"/>
        <v>4.9463740000000005</v>
      </c>
      <c r="T19" s="141">
        <f t="shared" si="22"/>
        <v>0</v>
      </c>
      <c r="U19" s="141">
        <f t="shared" si="22"/>
        <v>0</v>
      </c>
      <c r="V19" s="141">
        <f t="shared" si="22"/>
        <v>0</v>
      </c>
      <c r="W19" s="141">
        <f t="shared" si="22"/>
        <v>0</v>
      </c>
      <c r="X19" s="141">
        <f t="shared" si="22"/>
        <v>0</v>
      </c>
      <c r="Y19" s="141">
        <f t="shared" si="22"/>
        <v>0</v>
      </c>
      <c r="Z19" s="141">
        <f t="shared" si="22"/>
        <v>10.920374000000001</v>
      </c>
      <c r="AA19" s="141">
        <f t="shared" si="22"/>
        <v>0</v>
      </c>
      <c r="AB19" s="141">
        <f t="shared" si="22"/>
        <v>0</v>
      </c>
      <c r="AC19" s="141">
        <f t="shared" si="22"/>
        <v>9.038374000000001</v>
      </c>
      <c r="AD19" s="141">
        <f t="shared" si="22"/>
        <v>1.8819999999999999</v>
      </c>
    </row>
    <row r="20" spans="1:30" s="55" customFormat="1" ht="27" customHeight="1" x14ac:dyDescent="0.25">
      <c r="A20" s="142" t="s">
        <v>364</v>
      </c>
      <c r="B20" s="143" t="s">
        <v>377</v>
      </c>
      <c r="C20" s="144"/>
      <c r="D20" s="127">
        <v>2019</v>
      </c>
      <c r="E20" s="127">
        <v>2019</v>
      </c>
      <c r="F20" s="136">
        <v>5.9740000000000002</v>
      </c>
      <c r="G20" s="136">
        <v>5.9740000000000002</v>
      </c>
      <c r="H20" s="145">
        <v>43709</v>
      </c>
      <c r="I20" s="136">
        <f>G20</f>
        <v>5.9740000000000002</v>
      </c>
      <c r="J20" s="136"/>
      <c r="K20" s="136">
        <f>I20</f>
        <v>5.9740000000000002</v>
      </c>
      <c r="L20" s="135"/>
      <c r="M20" s="135"/>
      <c r="N20" s="136">
        <v>4.0919999999999996</v>
      </c>
      <c r="O20" s="135">
        <v>1.8819999999999999</v>
      </c>
      <c r="P20" s="136"/>
      <c r="Q20" s="135"/>
      <c r="R20" s="135"/>
      <c r="S20" s="135"/>
      <c r="T20" s="135"/>
      <c r="U20" s="135"/>
      <c r="V20" s="135"/>
      <c r="W20" s="135"/>
      <c r="X20" s="135"/>
      <c r="Y20" s="135"/>
      <c r="Z20" s="136">
        <f>K20+P20+U20</f>
        <v>5.9740000000000002</v>
      </c>
      <c r="AA20" s="136">
        <f t="shared" ref="AA20" si="23">L20+Q20+V20</f>
        <v>0</v>
      </c>
      <c r="AB20" s="136">
        <f t="shared" ref="AB20" si="24">M20+R20+W20</f>
        <v>0</v>
      </c>
      <c r="AC20" s="136">
        <f t="shared" ref="AC20" si="25">N20+S20+X20</f>
        <v>4.0919999999999996</v>
      </c>
      <c r="AD20" s="136">
        <f t="shared" ref="AD20" si="26">O20+T20+Y20</f>
        <v>1.8819999999999999</v>
      </c>
    </row>
    <row r="21" spans="1:30" s="55" customFormat="1" ht="27" customHeight="1" x14ac:dyDescent="0.25">
      <c r="A21" s="142" t="s">
        <v>372</v>
      </c>
      <c r="B21" s="143" t="s">
        <v>378</v>
      </c>
      <c r="C21" s="144"/>
      <c r="D21" s="197">
        <v>2020</v>
      </c>
      <c r="E21" s="197">
        <v>2020</v>
      </c>
      <c r="F21" s="136">
        <v>4.7469999999999999</v>
      </c>
      <c r="G21" s="136">
        <v>4.7469999999999999</v>
      </c>
      <c r="H21" s="145">
        <v>43710</v>
      </c>
      <c r="I21" s="136">
        <f>G21*','!F15</f>
        <v>4.9463740000000005</v>
      </c>
      <c r="J21" s="136"/>
      <c r="K21" s="136"/>
      <c r="L21" s="135"/>
      <c r="M21" s="135"/>
      <c r="N21" s="136"/>
      <c r="O21" s="135"/>
      <c r="P21" s="136">
        <f>I21</f>
        <v>4.9463740000000005</v>
      </c>
      <c r="Q21" s="135"/>
      <c r="R21" s="135"/>
      <c r="S21" s="136">
        <f>P21</f>
        <v>4.9463740000000005</v>
      </c>
      <c r="T21" s="135"/>
      <c r="U21" s="135"/>
      <c r="V21" s="135"/>
      <c r="W21" s="135"/>
      <c r="X21" s="135"/>
      <c r="Y21" s="135"/>
      <c r="Z21" s="136">
        <f>K21+P21+U21</f>
        <v>4.9463740000000005</v>
      </c>
      <c r="AA21" s="136">
        <f t="shared" ref="AA21" si="27">L21+Q21+V21</f>
        <v>0</v>
      </c>
      <c r="AB21" s="136">
        <f t="shared" ref="AB21" si="28">M21+R21+W21</f>
        <v>0</v>
      </c>
      <c r="AC21" s="136">
        <f t="shared" ref="AC21" si="29">N21+S21+X21</f>
        <v>4.9463740000000005</v>
      </c>
      <c r="AD21" s="136">
        <f t="shared" ref="AD21" si="30">O21+T21+Y21</f>
        <v>0</v>
      </c>
    </row>
    <row r="22" spans="1:30" s="63" customFormat="1" ht="42" customHeight="1" x14ac:dyDescent="0.25">
      <c r="A22" s="129" t="s">
        <v>239</v>
      </c>
      <c r="B22" s="137" t="s">
        <v>332</v>
      </c>
      <c r="C22" s="138">
        <v>0</v>
      </c>
      <c r="D22" s="138">
        <v>0</v>
      </c>
      <c r="E22" s="138">
        <v>0</v>
      </c>
      <c r="F22" s="139">
        <f>F23</f>
        <v>6.069</v>
      </c>
      <c r="G22" s="139">
        <f t="shared" ref="G22:AD22" si="31">G23</f>
        <v>6.069</v>
      </c>
      <c r="H22" s="139"/>
      <c r="I22" s="139">
        <f t="shared" si="31"/>
        <v>6.6654617487680001</v>
      </c>
      <c r="J22" s="139">
        <f t="shared" si="31"/>
        <v>0</v>
      </c>
      <c r="K22" s="139">
        <f t="shared" si="31"/>
        <v>0</v>
      </c>
      <c r="L22" s="139">
        <f t="shared" si="31"/>
        <v>0</v>
      </c>
      <c r="M22" s="139">
        <f t="shared" si="31"/>
        <v>0</v>
      </c>
      <c r="N22" s="139">
        <f t="shared" si="31"/>
        <v>0</v>
      </c>
      <c r="O22" s="139">
        <f t="shared" si="31"/>
        <v>0</v>
      </c>
      <c r="P22" s="139">
        <f t="shared" si="31"/>
        <v>3.3781639999999999</v>
      </c>
      <c r="Q22" s="139">
        <f t="shared" si="31"/>
        <v>0</v>
      </c>
      <c r="R22" s="139">
        <f t="shared" si="31"/>
        <v>0</v>
      </c>
      <c r="S22" s="139">
        <f t="shared" si="31"/>
        <v>3.3781639999999999</v>
      </c>
      <c r="T22" s="139">
        <f t="shared" si="31"/>
        <v>0</v>
      </c>
      <c r="U22" s="139">
        <f t="shared" si="31"/>
        <v>3.2872977487680002</v>
      </c>
      <c r="V22" s="139">
        <f t="shared" si="31"/>
        <v>0</v>
      </c>
      <c r="W22" s="139">
        <f t="shared" si="31"/>
        <v>0</v>
      </c>
      <c r="X22" s="139">
        <f t="shared" si="31"/>
        <v>1.3072977487680002</v>
      </c>
      <c r="Y22" s="139">
        <f t="shared" si="31"/>
        <v>1.98</v>
      </c>
      <c r="Z22" s="139">
        <f t="shared" si="31"/>
        <v>6.6654617487680001</v>
      </c>
      <c r="AA22" s="139">
        <f t="shared" si="31"/>
        <v>0</v>
      </c>
      <c r="AB22" s="139">
        <f t="shared" si="31"/>
        <v>0</v>
      </c>
      <c r="AC22" s="139">
        <f t="shared" si="31"/>
        <v>4.6854617487680006</v>
      </c>
      <c r="AD22" s="139">
        <f t="shared" si="31"/>
        <v>1.98</v>
      </c>
    </row>
    <row r="23" spans="1:30" ht="42" customHeight="1" x14ac:dyDescent="0.25">
      <c r="A23" s="133" t="s">
        <v>330</v>
      </c>
      <c r="B23" s="134" t="s">
        <v>331</v>
      </c>
      <c r="C23" s="140">
        <v>0</v>
      </c>
      <c r="D23" s="140">
        <v>0</v>
      </c>
      <c r="E23" s="140">
        <v>0</v>
      </c>
      <c r="F23" s="141">
        <f>F24+F25</f>
        <v>6.069</v>
      </c>
      <c r="G23" s="141">
        <f>G24+G25</f>
        <v>6.069</v>
      </c>
      <c r="H23" s="141"/>
      <c r="I23" s="141">
        <f>SUM(I24:I25)</f>
        <v>6.6654617487680001</v>
      </c>
      <c r="J23" s="141">
        <f t="shared" ref="J23:AD23" si="32">SUM(J24:J25)</f>
        <v>0</v>
      </c>
      <c r="K23" s="141">
        <f t="shared" si="32"/>
        <v>0</v>
      </c>
      <c r="L23" s="141">
        <f t="shared" si="32"/>
        <v>0</v>
      </c>
      <c r="M23" s="141">
        <f t="shared" si="32"/>
        <v>0</v>
      </c>
      <c r="N23" s="141">
        <f t="shared" si="32"/>
        <v>0</v>
      </c>
      <c r="O23" s="141">
        <f t="shared" si="32"/>
        <v>0</v>
      </c>
      <c r="P23" s="141">
        <f t="shared" si="32"/>
        <v>3.3781639999999999</v>
      </c>
      <c r="Q23" s="141">
        <f t="shared" si="32"/>
        <v>0</v>
      </c>
      <c r="R23" s="141">
        <f t="shared" si="32"/>
        <v>0</v>
      </c>
      <c r="S23" s="141">
        <f t="shared" si="32"/>
        <v>3.3781639999999999</v>
      </c>
      <c r="T23" s="141">
        <f t="shared" si="32"/>
        <v>0</v>
      </c>
      <c r="U23" s="141">
        <f t="shared" si="32"/>
        <v>3.2872977487680002</v>
      </c>
      <c r="V23" s="141">
        <f t="shared" si="32"/>
        <v>0</v>
      </c>
      <c r="W23" s="141">
        <f t="shared" si="32"/>
        <v>0</v>
      </c>
      <c r="X23" s="141">
        <f t="shared" si="32"/>
        <v>1.3072977487680002</v>
      </c>
      <c r="Y23" s="141">
        <f t="shared" si="32"/>
        <v>1.98</v>
      </c>
      <c r="Z23" s="141">
        <f t="shared" si="32"/>
        <v>6.6654617487680001</v>
      </c>
      <c r="AA23" s="141">
        <f t="shared" si="32"/>
        <v>0</v>
      </c>
      <c r="AB23" s="141">
        <f t="shared" si="32"/>
        <v>0</v>
      </c>
      <c r="AC23" s="141">
        <f t="shared" si="32"/>
        <v>4.6854617487680006</v>
      </c>
      <c r="AD23" s="141">
        <f t="shared" si="32"/>
        <v>1.98</v>
      </c>
    </row>
    <row r="24" spans="1:30" s="199" customFormat="1" ht="32.25" customHeight="1" x14ac:dyDescent="0.25">
      <c r="A24" s="133" t="s">
        <v>365</v>
      </c>
      <c r="B24" s="143" t="s">
        <v>403</v>
      </c>
      <c r="C24" s="140"/>
      <c r="D24" s="197">
        <v>2020</v>
      </c>
      <c r="E24" s="197">
        <v>2020</v>
      </c>
      <c r="F24" s="136">
        <v>3.242</v>
      </c>
      <c r="G24" s="136">
        <v>3.242</v>
      </c>
      <c r="H24" s="145">
        <v>43710</v>
      </c>
      <c r="I24" s="136">
        <f>G24*','!F15</f>
        <v>3.3781639999999999</v>
      </c>
      <c r="J24" s="141"/>
      <c r="K24" s="141"/>
      <c r="L24" s="141"/>
      <c r="M24" s="141"/>
      <c r="N24" s="141"/>
      <c r="O24" s="136"/>
      <c r="P24" s="136">
        <f>I24</f>
        <v>3.3781639999999999</v>
      </c>
      <c r="Q24" s="136"/>
      <c r="R24" s="136"/>
      <c r="S24" s="136">
        <f>I24</f>
        <v>3.3781639999999999</v>
      </c>
      <c r="T24" s="136"/>
      <c r="U24" s="136"/>
      <c r="V24" s="136"/>
      <c r="W24" s="136"/>
      <c r="X24" s="136"/>
      <c r="Y24" s="136"/>
      <c r="Z24" s="136">
        <f>K24+P24+U24</f>
        <v>3.3781639999999999</v>
      </c>
      <c r="AA24" s="136">
        <f t="shared" ref="AA24:AA25" si="33">L24+Q24+V24</f>
        <v>0</v>
      </c>
      <c r="AB24" s="136">
        <f t="shared" ref="AB24:AB25" si="34">M24+R24+W24</f>
        <v>0</v>
      </c>
      <c r="AC24" s="136">
        <f t="shared" ref="AC24:AC25" si="35">N24+S24+X24</f>
        <v>3.3781639999999999</v>
      </c>
      <c r="AD24" s="136">
        <f t="shared" ref="AD24:AD25" si="36">O24+T24+Y24</f>
        <v>0</v>
      </c>
    </row>
    <row r="25" spans="1:30" s="55" customFormat="1" ht="27" customHeight="1" x14ac:dyDescent="0.25">
      <c r="A25" s="133" t="s">
        <v>373</v>
      </c>
      <c r="B25" s="143" t="s">
        <v>366</v>
      </c>
      <c r="C25" s="144"/>
      <c r="D25" s="127">
        <v>2021</v>
      </c>
      <c r="E25" s="127">
        <v>2021</v>
      </c>
      <c r="F25" s="136">
        <v>2.827</v>
      </c>
      <c r="G25" s="136">
        <v>2.827</v>
      </c>
      <c r="H25" s="145">
        <v>43132</v>
      </c>
      <c r="I25" s="136">
        <f>G25*','!E15*','!F15*','!G15</f>
        <v>3.2872977487680002</v>
      </c>
      <c r="J25" s="136">
        <v>0</v>
      </c>
      <c r="K25" s="136"/>
      <c r="L25" s="135"/>
      <c r="M25" s="135"/>
      <c r="N25" s="136"/>
      <c r="O25" s="135"/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6">
        <f>I25</f>
        <v>3.2872977487680002</v>
      </c>
      <c r="V25" s="135">
        <v>0</v>
      </c>
      <c r="W25" s="135">
        <v>0</v>
      </c>
      <c r="X25" s="135">
        <f>U25-Y25</f>
        <v>1.3072977487680002</v>
      </c>
      <c r="Y25" s="135">
        <v>1.98</v>
      </c>
      <c r="Z25" s="136">
        <f>K25+P25+U25</f>
        <v>3.2872977487680002</v>
      </c>
      <c r="AA25" s="136">
        <f t="shared" si="33"/>
        <v>0</v>
      </c>
      <c r="AB25" s="136">
        <f t="shared" si="34"/>
        <v>0</v>
      </c>
      <c r="AC25" s="136">
        <f t="shared" si="35"/>
        <v>1.3072977487680002</v>
      </c>
      <c r="AD25" s="136">
        <f t="shared" si="36"/>
        <v>1.98</v>
      </c>
    </row>
    <row r="26" spans="1:30" s="63" customFormat="1" ht="42" customHeight="1" x14ac:dyDescent="0.25">
      <c r="A26" s="129" t="s">
        <v>375</v>
      </c>
      <c r="B26" s="137" t="s">
        <v>374</v>
      </c>
      <c r="C26" s="138">
        <v>0</v>
      </c>
      <c r="D26" s="138">
        <v>0</v>
      </c>
      <c r="E26" s="138">
        <v>0</v>
      </c>
      <c r="F26" s="139">
        <f>F27</f>
        <v>4.0469999999999997</v>
      </c>
      <c r="G26" s="139">
        <f>G27</f>
        <v>4.0469999999999997</v>
      </c>
      <c r="H26" s="139"/>
      <c r="I26" s="139">
        <f>I27</f>
        <v>4.2169739999999996</v>
      </c>
      <c r="J26" s="139">
        <f t="shared" ref="J26:AD26" si="37">J27</f>
        <v>0</v>
      </c>
      <c r="K26" s="139">
        <f t="shared" si="37"/>
        <v>0</v>
      </c>
      <c r="L26" s="139">
        <f t="shared" si="37"/>
        <v>0</v>
      </c>
      <c r="M26" s="139">
        <f t="shared" si="37"/>
        <v>0</v>
      </c>
      <c r="N26" s="139">
        <f t="shared" si="37"/>
        <v>0</v>
      </c>
      <c r="O26" s="139">
        <f t="shared" si="37"/>
        <v>0</v>
      </c>
      <c r="P26" s="139">
        <f t="shared" si="37"/>
        <v>4.2169739999999996</v>
      </c>
      <c r="Q26" s="139">
        <f t="shared" si="37"/>
        <v>0</v>
      </c>
      <c r="R26" s="139">
        <f t="shared" si="37"/>
        <v>0</v>
      </c>
      <c r="S26" s="139">
        <f t="shared" si="37"/>
        <v>2.2370000000000001</v>
      </c>
      <c r="T26" s="139">
        <f t="shared" si="37"/>
        <v>1.98</v>
      </c>
      <c r="U26" s="139">
        <f t="shared" si="37"/>
        <v>0</v>
      </c>
      <c r="V26" s="139">
        <f t="shared" si="37"/>
        <v>0</v>
      </c>
      <c r="W26" s="139">
        <f t="shared" si="37"/>
        <v>0</v>
      </c>
      <c r="X26" s="139">
        <f t="shared" si="37"/>
        <v>0</v>
      </c>
      <c r="Y26" s="139">
        <f t="shared" si="37"/>
        <v>0</v>
      </c>
      <c r="Z26" s="139">
        <f t="shared" si="37"/>
        <v>4.2169739999999996</v>
      </c>
      <c r="AA26" s="139">
        <f t="shared" si="37"/>
        <v>0</v>
      </c>
      <c r="AB26" s="139">
        <f t="shared" si="37"/>
        <v>0</v>
      </c>
      <c r="AC26" s="139">
        <f t="shared" si="37"/>
        <v>2.2370000000000001</v>
      </c>
      <c r="AD26" s="139">
        <f t="shared" si="37"/>
        <v>1.98</v>
      </c>
    </row>
    <row r="27" spans="1:30" s="55" customFormat="1" ht="30.75" customHeight="1" x14ac:dyDescent="0.25">
      <c r="A27" s="133" t="s">
        <v>376</v>
      </c>
      <c r="B27" s="143" t="s">
        <v>379</v>
      </c>
      <c r="C27" s="144"/>
      <c r="D27" s="197">
        <v>2020</v>
      </c>
      <c r="E27" s="197">
        <v>2020</v>
      </c>
      <c r="F27" s="136">
        <v>4.0469999999999997</v>
      </c>
      <c r="G27" s="136">
        <v>4.0469999999999997</v>
      </c>
      <c r="H27" s="145">
        <v>43678</v>
      </c>
      <c r="I27" s="136">
        <f>G27*','!F15</f>
        <v>4.2169739999999996</v>
      </c>
      <c r="J27" s="136">
        <v>0</v>
      </c>
      <c r="K27" s="136"/>
      <c r="L27" s="135"/>
      <c r="M27" s="135"/>
      <c r="N27" s="136"/>
      <c r="O27" s="135"/>
      <c r="P27" s="135">
        <f>I27</f>
        <v>4.2169739999999996</v>
      </c>
      <c r="Q27" s="135">
        <v>0</v>
      </c>
      <c r="R27" s="135">
        <v>0</v>
      </c>
      <c r="S27" s="136">
        <v>2.2370000000000001</v>
      </c>
      <c r="T27" s="135">
        <v>1.98</v>
      </c>
      <c r="U27" s="136"/>
      <c r="V27" s="135"/>
      <c r="W27" s="135"/>
      <c r="X27" s="135"/>
      <c r="Y27" s="135"/>
      <c r="Z27" s="136">
        <f>K27+P27+U27</f>
        <v>4.2169739999999996</v>
      </c>
      <c r="AA27" s="136">
        <f t="shared" ref="AA27" si="38">L27+Q27+V27</f>
        <v>0</v>
      </c>
      <c r="AB27" s="136">
        <f t="shared" ref="AB27" si="39">M27+R27+W27</f>
        <v>0</v>
      </c>
      <c r="AC27" s="136">
        <f t="shared" ref="AC27" si="40">N27+S27+X27</f>
        <v>2.2370000000000001</v>
      </c>
      <c r="AD27" s="136">
        <f t="shared" ref="AD27" si="41">O27+T27+Y27</f>
        <v>1.98</v>
      </c>
    </row>
    <row r="28" spans="1:30" ht="105" customHeight="1" x14ac:dyDescent="0.25">
      <c r="A28" s="291"/>
      <c r="B28" s="291"/>
      <c r="C28" s="291"/>
      <c r="D28" s="291"/>
      <c r="E28" s="291"/>
      <c r="F28" s="291"/>
      <c r="G28" s="291"/>
      <c r="H28" s="291"/>
      <c r="I28" s="40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</row>
    <row r="29" spans="1:30" ht="76.5" customHeight="1" x14ac:dyDescent="0.25">
      <c r="I29" s="40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</row>
    <row r="30" spans="1:30" ht="70.5" customHeight="1" x14ac:dyDescent="0.25">
      <c r="A30" s="291"/>
      <c r="B30" s="291"/>
      <c r="C30" s="291"/>
      <c r="D30" s="291"/>
      <c r="E30" s="291"/>
      <c r="F30" s="291"/>
      <c r="G30" s="291"/>
      <c r="H30" s="291"/>
      <c r="I30" s="40"/>
    </row>
    <row r="31" spans="1:30" ht="53.25" customHeight="1" x14ac:dyDescent="0.25">
      <c r="A31" s="291"/>
      <c r="B31" s="291"/>
      <c r="C31" s="291"/>
      <c r="D31" s="291"/>
      <c r="E31" s="291"/>
      <c r="F31" s="291"/>
      <c r="G31" s="291"/>
      <c r="H31" s="291"/>
      <c r="I31" s="40"/>
    </row>
    <row r="32" spans="1:30" x14ac:dyDescent="0.25">
      <c r="A32" s="292"/>
      <c r="B32" s="292"/>
      <c r="C32" s="292"/>
      <c r="D32" s="292"/>
      <c r="E32" s="292"/>
      <c r="F32" s="292"/>
      <c r="G32" s="292"/>
      <c r="H32" s="292"/>
    </row>
    <row r="33" spans="2:9" x14ac:dyDescent="0.25">
      <c r="B33" s="288"/>
      <c r="C33" s="288"/>
      <c r="D33" s="288"/>
      <c r="E33" s="288"/>
      <c r="F33" s="288"/>
      <c r="G33" s="288"/>
      <c r="H33" s="288"/>
      <c r="I33" s="288"/>
    </row>
    <row r="34" spans="2:9" x14ac:dyDescent="0.25">
      <c r="B34" s="293"/>
      <c r="C34" s="293"/>
      <c r="D34" s="293"/>
      <c r="E34" s="293"/>
      <c r="F34" s="293"/>
      <c r="G34" s="293"/>
      <c r="H34" s="293"/>
      <c r="I34" s="293"/>
    </row>
    <row r="35" spans="2:9" x14ac:dyDescent="0.25">
      <c r="B35" s="288"/>
      <c r="C35" s="288"/>
      <c r="D35" s="288"/>
      <c r="E35" s="288"/>
      <c r="F35" s="288"/>
      <c r="G35" s="288"/>
      <c r="H35" s="288"/>
      <c r="I35" s="288"/>
    </row>
    <row r="36" spans="2:9" x14ac:dyDescent="0.25">
      <c r="B36" s="289"/>
      <c r="C36" s="289"/>
      <c r="D36" s="289"/>
      <c r="E36" s="289"/>
      <c r="F36" s="289"/>
      <c r="G36" s="289"/>
      <c r="H36" s="289"/>
      <c r="I36" s="289"/>
    </row>
    <row r="37" spans="2:9" x14ac:dyDescent="0.25">
      <c r="B37" s="13"/>
    </row>
    <row r="38" spans="2:9" x14ac:dyDescent="0.25">
      <c r="B38" s="290"/>
      <c r="C38" s="290"/>
      <c r="D38" s="290"/>
      <c r="E38" s="290"/>
      <c r="F38" s="290"/>
      <c r="G38" s="290"/>
      <c r="H38" s="290"/>
      <c r="I38" s="290"/>
    </row>
  </sheetData>
  <mergeCells count="27">
    <mergeCell ref="A4:Y4"/>
    <mergeCell ref="A7:Y7"/>
    <mergeCell ref="E10:E11"/>
    <mergeCell ref="A8:Y8"/>
    <mergeCell ref="I10:I11"/>
    <mergeCell ref="J10:J11"/>
    <mergeCell ref="K10:AD10"/>
    <mergeCell ref="A5:Y5"/>
    <mergeCell ref="B10:B12"/>
    <mergeCell ref="C10:C12"/>
    <mergeCell ref="A10:A12"/>
    <mergeCell ref="D10:D12"/>
    <mergeCell ref="F10:H10"/>
    <mergeCell ref="F11:H11"/>
    <mergeCell ref="P11:T11"/>
    <mergeCell ref="Z11:AD11"/>
    <mergeCell ref="K11:O11"/>
    <mergeCell ref="U11:Y11"/>
    <mergeCell ref="B35:I35"/>
    <mergeCell ref="B36:I36"/>
    <mergeCell ref="B38:I38"/>
    <mergeCell ref="A28:H28"/>
    <mergeCell ref="A30:H30"/>
    <mergeCell ref="A31:H31"/>
    <mergeCell ref="A32:H32"/>
    <mergeCell ref="B33:I33"/>
    <mergeCell ref="B34:I34"/>
  </mergeCells>
  <phoneticPr fontId="15" type="noConversion"/>
  <printOptions horizontalCentered="1"/>
  <pageMargins left="0.16" right="0.16" top="0.74803149606299213" bottom="0.74803149606299213" header="0.31496062992125984" footer="0.31496062992125984"/>
  <pageSetup paperSize="9" scale="35" orientation="landscape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6"/>
  <sheetViews>
    <sheetView view="pageBreakPreview" zoomScale="60" zoomScaleNormal="71" workbookViewId="0">
      <selection sqref="A1:V37"/>
    </sheetView>
  </sheetViews>
  <sheetFormatPr defaultColWidth="9" defaultRowHeight="15.75" x14ac:dyDescent="0.25"/>
  <cols>
    <col min="1" max="1" width="12" style="41" customWidth="1"/>
    <col min="2" max="2" width="91.125" style="41" customWidth="1"/>
    <col min="3" max="3" width="13.875" style="51" customWidth="1"/>
    <col min="4" max="4" width="7.125" style="41" customWidth="1"/>
    <col min="5" max="6" width="7.625" style="41" bestFit="1" customWidth="1"/>
    <col min="7" max="7" width="10.75" style="41" bestFit="1" customWidth="1"/>
    <col min="8" max="8" width="7.625" style="41" bestFit="1" customWidth="1"/>
    <col min="9" max="9" width="9.5" style="41" bestFit="1" customWidth="1"/>
    <col min="10" max="10" width="6.625" style="41" bestFit="1" customWidth="1"/>
    <col min="11" max="11" width="8.125" style="41" customWidth="1"/>
    <col min="12" max="12" width="7.625" style="41" bestFit="1" customWidth="1"/>
    <col min="13" max="13" width="10.125" style="41" bestFit="1" customWidth="1"/>
    <col min="14" max="14" width="7.625" style="41" bestFit="1" customWidth="1"/>
    <col min="15" max="15" width="9.5" style="41" bestFit="1" customWidth="1"/>
    <col min="16" max="16" width="6.625" style="41" bestFit="1" customWidth="1"/>
    <col min="17" max="18" width="7.625" style="41" bestFit="1" customWidth="1"/>
    <col min="19" max="19" width="10.75" style="41" bestFit="1" customWidth="1"/>
    <col min="20" max="20" width="7.625" style="41" bestFit="1" customWidth="1"/>
    <col min="21" max="21" width="11" style="41" customWidth="1"/>
    <col min="22" max="16384" width="9" style="41"/>
  </cols>
  <sheetData>
    <row r="1" spans="1:63" ht="18.75" x14ac:dyDescent="0.25">
      <c r="U1" s="27" t="s">
        <v>148</v>
      </c>
    </row>
    <row r="2" spans="1:63" ht="18.75" x14ac:dyDescent="0.3">
      <c r="U2" s="28" t="s">
        <v>167</v>
      </c>
    </row>
    <row r="3" spans="1:63" ht="18.75" x14ac:dyDescent="0.3">
      <c r="U3" s="28" t="s">
        <v>168</v>
      </c>
    </row>
    <row r="4" spans="1:63" x14ac:dyDescent="0.25">
      <c r="A4" s="325" t="s">
        <v>161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</row>
    <row r="5" spans="1:63" ht="25.5" customHeight="1" x14ac:dyDescent="0.25">
      <c r="A5" s="327" t="s">
        <v>162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</row>
    <row r="6" spans="1:63" ht="17.2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63" ht="18.75" x14ac:dyDescent="0.25">
      <c r="A7" s="295" t="s">
        <v>359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</row>
    <row r="8" spans="1:63" x14ac:dyDescent="0.25">
      <c r="A8" s="296" t="s">
        <v>169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</row>
    <row r="9" spans="1:63" x14ac:dyDescent="0.25">
      <c r="J9" s="1"/>
      <c r="K9" s="1"/>
      <c r="L9" s="1"/>
      <c r="M9" s="1"/>
      <c r="N9" s="1"/>
      <c r="O9" s="1"/>
    </row>
    <row r="10" spans="1:63" ht="38.25" customHeight="1" x14ac:dyDescent="0.25">
      <c r="A10" s="313" t="s">
        <v>85</v>
      </c>
      <c r="B10" s="313" t="s">
        <v>18</v>
      </c>
      <c r="C10" s="313" t="s">
        <v>1</v>
      </c>
      <c r="D10" s="326" t="s">
        <v>146</v>
      </c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</row>
    <row r="11" spans="1:63" ht="15.75" customHeight="1" x14ac:dyDescent="0.25">
      <c r="A11" s="313"/>
      <c r="B11" s="313"/>
      <c r="C11" s="313"/>
      <c r="D11" s="312" t="s">
        <v>344</v>
      </c>
      <c r="E11" s="312"/>
      <c r="F11" s="312"/>
      <c r="G11" s="312"/>
      <c r="H11" s="312"/>
      <c r="I11" s="312"/>
      <c r="J11" s="312" t="s">
        <v>345</v>
      </c>
      <c r="K11" s="312"/>
      <c r="L11" s="312"/>
      <c r="M11" s="312"/>
      <c r="N11" s="312"/>
      <c r="O11" s="312"/>
      <c r="P11" s="312" t="s">
        <v>346</v>
      </c>
      <c r="Q11" s="312"/>
      <c r="R11" s="312"/>
      <c r="S11" s="312"/>
      <c r="T11" s="312"/>
      <c r="U11" s="312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</row>
    <row r="12" spans="1:63" x14ac:dyDescent="0.25">
      <c r="A12" s="313"/>
      <c r="B12" s="313"/>
      <c r="C12" s="313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</row>
    <row r="13" spans="1:63" ht="39" customHeight="1" x14ac:dyDescent="0.25">
      <c r="A13" s="313"/>
      <c r="B13" s="313"/>
      <c r="C13" s="313"/>
      <c r="D13" s="312" t="s">
        <v>157</v>
      </c>
      <c r="E13" s="312"/>
      <c r="F13" s="312"/>
      <c r="G13" s="312"/>
      <c r="H13" s="312"/>
      <c r="I13" s="312"/>
      <c r="J13" s="312" t="s">
        <v>157</v>
      </c>
      <c r="K13" s="312"/>
      <c r="L13" s="312"/>
      <c r="M13" s="312"/>
      <c r="N13" s="312"/>
      <c r="O13" s="312"/>
      <c r="P13" s="312" t="s">
        <v>157</v>
      </c>
      <c r="Q13" s="312"/>
      <c r="R13" s="312"/>
      <c r="S13" s="312"/>
      <c r="T13" s="312"/>
      <c r="U13" s="312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2"/>
      <c r="BF13" s="322"/>
      <c r="BG13" s="322"/>
      <c r="BH13" s="322"/>
      <c r="BI13" s="322"/>
      <c r="BJ13" s="322"/>
      <c r="BK13" s="322"/>
    </row>
    <row r="14" spans="1:63" ht="54.75" customHeight="1" x14ac:dyDescent="0.25">
      <c r="A14" s="313"/>
      <c r="B14" s="313"/>
      <c r="C14" s="313"/>
      <c r="D14" s="11" t="s">
        <v>32</v>
      </c>
      <c r="E14" s="11" t="s">
        <v>296</v>
      </c>
      <c r="F14" s="11" t="s">
        <v>297</v>
      </c>
      <c r="G14" s="11" t="s">
        <v>298</v>
      </c>
      <c r="H14" s="11" t="s">
        <v>299</v>
      </c>
      <c r="I14" s="11" t="s">
        <v>300</v>
      </c>
      <c r="J14" s="11" t="s">
        <v>32</v>
      </c>
      <c r="K14" s="11" t="s">
        <v>296</v>
      </c>
      <c r="L14" s="11" t="s">
        <v>297</v>
      </c>
      <c r="M14" s="11" t="s">
        <v>298</v>
      </c>
      <c r="N14" s="11" t="s">
        <v>299</v>
      </c>
      <c r="O14" s="11" t="s">
        <v>402</v>
      </c>
      <c r="P14" s="11" t="s">
        <v>32</v>
      </c>
      <c r="Q14" s="11" t="s">
        <v>296</v>
      </c>
      <c r="R14" s="11" t="s">
        <v>297</v>
      </c>
      <c r="S14" s="11" t="s">
        <v>298</v>
      </c>
      <c r="T14" s="11" t="s">
        <v>299</v>
      </c>
      <c r="U14" s="11" t="s">
        <v>300</v>
      </c>
      <c r="AJ14" s="10"/>
      <c r="AK14" s="10"/>
      <c r="AL14" s="10"/>
      <c r="AM14" s="6"/>
      <c r="AN14" s="6"/>
      <c r="AO14" s="6"/>
      <c r="AP14" s="10"/>
      <c r="AQ14" s="10"/>
      <c r="AR14" s="10"/>
      <c r="AS14" s="10"/>
      <c r="AT14" s="6"/>
      <c r="AU14" s="6"/>
      <c r="AV14" s="6"/>
      <c r="AW14" s="10"/>
      <c r="AX14" s="10"/>
      <c r="AY14" s="10"/>
      <c r="AZ14" s="10"/>
      <c r="BA14" s="6"/>
      <c r="BB14" s="6"/>
      <c r="BC14" s="6"/>
      <c r="BD14" s="10"/>
      <c r="BE14" s="10"/>
      <c r="BF14" s="10"/>
      <c r="BG14" s="10"/>
      <c r="BH14" s="6"/>
      <c r="BI14" s="6"/>
      <c r="BJ14" s="6"/>
      <c r="BK14" s="10"/>
    </row>
    <row r="15" spans="1:63" x14ac:dyDescent="0.25">
      <c r="A15" s="47">
        <v>1</v>
      </c>
      <c r="B15" s="47">
        <v>2</v>
      </c>
      <c r="C15" s="47">
        <v>3</v>
      </c>
      <c r="D15" s="15" t="s">
        <v>43</v>
      </c>
      <c r="E15" s="15" t="s">
        <v>44</v>
      </c>
      <c r="F15" s="15" t="s">
        <v>45</v>
      </c>
      <c r="G15" s="15" t="s">
        <v>46</v>
      </c>
      <c r="H15" s="15" t="s">
        <v>47</v>
      </c>
      <c r="I15" s="15" t="s">
        <v>48</v>
      </c>
      <c r="J15" s="15" t="s">
        <v>90</v>
      </c>
      <c r="K15" s="15" t="s">
        <v>91</v>
      </c>
      <c r="L15" s="15" t="s">
        <v>92</v>
      </c>
      <c r="M15" s="15" t="s">
        <v>93</v>
      </c>
      <c r="N15" s="15" t="s">
        <v>94</v>
      </c>
      <c r="O15" s="15" t="s">
        <v>95</v>
      </c>
      <c r="P15" s="15" t="s">
        <v>97</v>
      </c>
      <c r="Q15" s="15" t="s">
        <v>98</v>
      </c>
      <c r="R15" s="15" t="s">
        <v>99</v>
      </c>
      <c r="S15" s="15" t="s">
        <v>100</v>
      </c>
      <c r="T15" s="15" t="s">
        <v>101</v>
      </c>
      <c r="U15" s="15" t="s">
        <v>102</v>
      </c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63" s="68" customFormat="1" ht="42" customHeight="1" x14ac:dyDescent="0.3">
      <c r="A16" s="129">
        <v>0</v>
      </c>
      <c r="B16" s="130" t="s">
        <v>327</v>
      </c>
      <c r="C16" s="66"/>
      <c r="D16" s="84"/>
      <c r="E16" s="67"/>
      <c r="F16" s="67"/>
      <c r="G16" s="67"/>
      <c r="H16" s="67"/>
      <c r="I16" s="86"/>
      <c r="J16" s="65"/>
      <c r="K16" s="282">
        <f>K19+K28</f>
        <v>5.4</v>
      </c>
      <c r="L16" s="67"/>
      <c r="M16" s="94">
        <f>M19</f>
        <v>1.262</v>
      </c>
      <c r="N16" s="67"/>
      <c r="O16" s="86">
        <f>O28</f>
        <v>1</v>
      </c>
      <c r="P16" s="65"/>
      <c r="Q16" s="67"/>
      <c r="R16" s="67"/>
      <c r="S16" s="94">
        <f>S19</f>
        <v>1.28</v>
      </c>
      <c r="T16" s="67"/>
      <c r="U16" s="86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</row>
    <row r="17" spans="1:63" s="63" customFormat="1" ht="42" customHeight="1" x14ac:dyDescent="0.25">
      <c r="A17" s="133" t="s">
        <v>179</v>
      </c>
      <c r="B17" s="134" t="s">
        <v>360</v>
      </c>
      <c r="C17" s="61"/>
      <c r="D17" s="83"/>
      <c r="E17" s="62"/>
      <c r="F17" s="62"/>
      <c r="G17" s="62"/>
      <c r="H17" s="62"/>
      <c r="I17" s="85"/>
      <c r="J17" s="62"/>
      <c r="K17" s="85"/>
      <c r="L17" s="62"/>
      <c r="M17" s="91"/>
      <c r="N17" s="62"/>
      <c r="O17" s="85"/>
      <c r="P17" s="62"/>
      <c r="Q17" s="62"/>
      <c r="R17" s="62"/>
      <c r="S17" s="91"/>
      <c r="T17" s="62"/>
      <c r="U17" s="85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</row>
    <row r="18" spans="1:63" s="63" customFormat="1" ht="63" customHeight="1" x14ac:dyDescent="0.25">
      <c r="A18" s="129" t="s">
        <v>183</v>
      </c>
      <c r="B18" s="137" t="s">
        <v>361</v>
      </c>
      <c r="C18" s="64"/>
      <c r="D18" s="84"/>
      <c r="E18" s="65"/>
      <c r="F18" s="65"/>
      <c r="G18" s="65"/>
      <c r="H18" s="65"/>
      <c r="I18" s="87"/>
      <c r="J18" s="65"/>
      <c r="K18" s="87"/>
      <c r="L18" s="65"/>
      <c r="M18" s="95"/>
      <c r="N18" s="65"/>
      <c r="O18" s="87"/>
      <c r="P18" s="65"/>
      <c r="Q18" s="65"/>
      <c r="R18" s="65"/>
      <c r="S18" s="95"/>
      <c r="T18" s="65"/>
      <c r="U18" s="87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</row>
    <row r="19" spans="1:63" s="55" customFormat="1" ht="27" customHeight="1" x14ac:dyDescent="0.25">
      <c r="A19" s="133" t="s">
        <v>328</v>
      </c>
      <c r="B19" s="134" t="s">
        <v>329</v>
      </c>
      <c r="C19" s="72"/>
      <c r="D19" s="52"/>
      <c r="E19" s="54"/>
      <c r="F19" s="54"/>
      <c r="G19" s="92"/>
      <c r="H19" s="54"/>
      <c r="I19" s="57"/>
      <c r="J19" s="54"/>
      <c r="K19" s="281">
        <f>K20+K24</f>
        <v>5.4</v>
      </c>
      <c r="L19" s="57"/>
      <c r="M19" s="54">
        <f t="shared" ref="M19" si="0">M20+M24</f>
        <v>1.262</v>
      </c>
      <c r="N19" s="54"/>
      <c r="O19" s="57"/>
      <c r="P19" s="54"/>
      <c r="Q19" s="54"/>
      <c r="R19" s="54"/>
      <c r="S19" s="54">
        <f>S24</f>
        <v>1.28</v>
      </c>
      <c r="T19" s="54"/>
      <c r="U19" s="57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</row>
    <row r="20" spans="1:63" s="55" customFormat="1" ht="54" customHeight="1" x14ac:dyDescent="0.25">
      <c r="A20" s="129" t="s">
        <v>228</v>
      </c>
      <c r="B20" s="137" t="s">
        <v>362</v>
      </c>
      <c r="C20" s="137"/>
      <c r="D20" s="137"/>
      <c r="E20" s="137"/>
      <c r="F20" s="137"/>
      <c r="G20" s="137"/>
      <c r="H20" s="137"/>
      <c r="I20" s="137"/>
      <c r="J20" s="137"/>
      <c r="K20" s="279">
        <f>K21</f>
        <v>5</v>
      </c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</row>
    <row r="21" spans="1:63" s="55" customFormat="1" ht="27" customHeight="1" x14ac:dyDescent="0.25">
      <c r="A21" s="133" t="s">
        <v>230</v>
      </c>
      <c r="B21" s="134" t="s">
        <v>363</v>
      </c>
      <c r="C21" s="72"/>
      <c r="D21" s="52"/>
      <c r="E21" s="54"/>
      <c r="F21" s="54"/>
      <c r="G21" s="92"/>
      <c r="H21" s="54"/>
      <c r="I21" s="57"/>
      <c r="J21" s="54"/>
      <c r="K21" s="280">
        <f>K22+K23</f>
        <v>5</v>
      </c>
      <c r="L21" s="54"/>
      <c r="M21" s="54"/>
      <c r="N21" s="54"/>
      <c r="O21" s="57"/>
      <c r="P21" s="54"/>
      <c r="Q21" s="54"/>
      <c r="R21" s="54"/>
      <c r="S21" s="54"/>
      <c r="T21" s="54"/>
      <c r="U21" s="57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</row>
    <row r="22" spans="1:63" s="55" customFormat="1" ht="27" customHeight="1" x14ac:dyDescent="0.25">
      <c r="A22" s="142" t="s">
        <v>364</v>
      </c>
      <c r="B22" s="143" t="s">
        <v>377</v>
      </c>
      <c r="C22" s="72"/>
      <c r="D22" s="52"/>
      <c r="E22" s="54"/>
      <c r="F22" s="54"/>
      <c r="G22" s="92"/>
      <c r="H22" s="54"/>
      <c r="I22" s="57"/>
      <c r="J22" s="54" t="s">
        <v>188</v>
      </c>
      <c r="K22" s="280"/>
      <c r="L22" s="54"/>
      <c r="M22" s="54"/>
      <c r="N22" s="54"/>
      <c r="O22" s="57"/>
      <c r="P22" s="54"/>
      <c r="Q22" s="54"/>
      <c r="R22" s="54"/>
      <c r="S22" s="54"/>
      <c r="T22" s="54"/>
      <c r="U22" s="57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</row>
    <row r="23" spans="1:63" s="55" customFormat="1" ht="27" customHeight="1" x14ac:dyDescent="0.25">
      <c r="A23" s="142" t="s">
        <v>372</v>
      </c>
      <c r="B23" s="143" t="s">
        <v>378</v>
      </c>
      <c r="C23" s="72"/>
      <c r="D23" s="200"/>
      <c r="E23" s="54"/>
      <c r="F23" s="54"/>
      <c r="G23" s="92"/>
      <c r="H23" s="54"/>
      <c r="I23" s="57"/>
      <c r="J23" s="54" t="s">
        <v>188</v>
      </c>
      <c r="K23" s="280">
        <v>5</v>
      </c>
      <c r="L23" s="54"/>
      <c r="M23" s="54"/>
      <c r="N23" s="54"/>
      <c r="O23" s="57"/>
      <c r="P23" s="54"/>
      <c r="Q23" s="54"/>
      <c r="R23" s="54"/>
      <c r="S23" s="54"/>
      <c r="T23" s="54"/>
      <c r="U23" s="57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</row>
    <row r="24" spans="1:63" s="55" customFormat="1" ht="55.5" customHeight="1" x14ac:dyDescent="0.25">
      <c r="A24" s="129" t="s">
        <v>239</v>
      </c>
      <c r="B24" s="137" t="s">
        <v>332</v>
      </c>
      <c r="C24" s="137"/>
      <c r="D24" s="137"/>
      <c r="E24" s="137"/>
      <c r="F24" s="137"/>
      <c r="G24" s="137"/>
      <c r="H24" s="137"/>
      <c r="I24" s="137"/>
      <c r="J24" s="137"/>
      <c r="K24" s="279">
        <f>K25</f>
        <v>0.4</v>
      </c>
      <c r="L24" s="137"/>
      <c r="M24" s="279">
        <f>M25</f>
        <v>1.262</v>
      </c>
      <c r="N24" s="137"/>
      <c r="O24" s="137"/>
      <c r="P24" s="137"/>
      <c r="Q24" s="137"/>
      <c r="R24" s="137"/>
      <c r="S24" s="137">
        <f>S27</f>
        <v>1.28</v>
      </c>
      <c r="T24" s="137"/>
      <c r="U24" s="137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</row>
    <row r="25" spans="1:63" s="55" customFormat="1" ht="27" customHeight="1" x14ac:dyDescent="0.25">
      <c r="A25" s="133" t="s">
        <v>330</v>
      </c>
      <c r="B25" s="134" t="s">
        <v>331</v>
      </c>
      <c r="C25" s="72"/>
      <c r="D25" s="52"/>
      <c r="E25" s="54"/>
      <c r="F25" s="54"/>
      <c r="G25" s="92"/>
      <c r="H25" s="54"/>
      <c r="I25" s="57"/>
      <c r="J25" s="54"/>
      <c r="K25" s="54">
        <f>K26</f>
        <v>0.4</v>
      </c>
      <c r="L25" s="54"/>
      <c r="M25" s="54">
        <f>M26</f>
        <v>1.262</v>
      </c>
      <c r="N25" s="54"/>
      <c r="O25" s="57"/>
      <c r="P25" s="54"/>
      <c r="Q25" s="54"/>
      <c r="R25" s="54"/>
      <c r="S25" s="54"/>
      <c r="T25" s="54"/>
      <c r="U25" s="57"/>
    </row>
    <row r="26" spans="1:63" s="55" customFormat="1" ht="33" customHeight="1" x14ac:dyDescent="0.25">
      <c r="A26" s="133" t="s">
        <v>365</v>
      </c>
      <c r="B26" s="143" t="s">
        <v>403</v>
      </c>
      <c r="C26" s="72"/>
      <c r="D26" s="52"/>
      <c r="E26" s="54"/>
      <c r="F26" s="54"/>
      <c r="G26" s="92"/>
      <c r="H26" s="54"/>
      <c r="I26" s="57"/>
      <c r="J26" s="54" t="s">
        <v>188</v>
      </c>
      <c r="K26" s="54">
        <v>0.4</v>
      </c>
      <c r="L26" s="54"/>
      <c r="M26" s="54">
        <v>1.262</v>
      </c>
      <c r="N26" s="54"/>
      <c r="O26" s="57"/>
      <c r="P26" s="54"/>
      <c r="Q26" s="54"/>
      <c r="R26" s="54"/>
      <c r="S26" s="54"/>
      <c r="T26" s="54"/>
      <c r="U26" s="57"/>
    </row>
    <row r="27" spans="1:63" x14ac:dyDescent="0.25">
      <c r="A27" s="133" t="s">
        <v>373</v>
      </c>
      <c r="B27" s="143" t="s">
        <v>366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4" t="s">
        <v>347</v>
      </c>
      <c r="Q27" s="143"/>
      <c r="R27" s="143"/>
      <c r="S27" s="144">
        <v>1.28</v>
      </c>
      <c r="T27" s="143"/>
      <c r="U27" s="143"/>
    </row>
    <row r="28" spans="1:63" x14ac:dyDescent="0.25">
      <c r="A28" s="129" t="s">
        <v>375</v>
      </c>
      <c r="B28" s="252" t="s">
        <v>374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>
        <f>O29</f>
        <v>1</v>
      </c>
      <c r="P28" s="252"/>
      <c r="Q28" s="252"/>
      <c r="R28" s="252"/>
      <c r="S28" s="252"/>
      <c r="T28" s="252"/>
      <c r="U28" s="252"/>
    </row>
    <row r="29" spans="1:63" x14ac:dyDescent="0.25">
      <c r="A29" s="133" t="s">
        <v>376</v>
      </c>
      <c r="B29" s="143" t="s">
        <v>379</v>
      </c>
      <c r="C29" s="143"/>
      <c r="D29" s="143"/>
      <c r="E29" s="143"/>
      <c r="F29" s="143"/>
      <c r="G29" s="143"/>
      <c r="H29" s="143"/>
      <c r="I29" s="143"/>
      <c r="J29" s="144" t="s">
        <v>188</v>
      </c>
      <c r="K29" s="143"/>
      <c r="L29" s="143"/>
      <c r="M29" s="143"/>
      <c r="N29" s="143"/>
      <c r="O29" s="144">
        <v>1</v>
      </c>
      <c r="P29" s="143"/>
      <c r="Q29" s="143"/>
      <c r="R29" s="143"/>
      <c r="S29" s="143"/>
      <c r="T29" s="143"/>
      <c r="U29" s="143"/>
    </row>
    <row r="31" spans="1:63" ht="66.75" hidden="1" customHeight="1" x14ac:dyDescent="0.25">
      <c r="B31" s="290" t="s">
        <v>301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</row>
    <row r="32" spans="1:63" ht="76.5" hidden="1" customHeight="1" x14ac:dyDescent="0.25">
      <c r="B32" s="293" t="s">
        <v>317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3" spans="2:32" ht="39" hidden="1" customHeight="1" x14ac:dyDescent="0.25">
      <c r="B33" s="293" t="s">
        <v>313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</row>
    <row r="34" spans="2:32" ht="36.75" hidden="1" customHeight="1" x14ac:dyDescent="0.25">
      <c r="B34" s="293" t="s">
        <v>318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2:32" ht="19.5" hidden="1" customHeight="1" x14ac:dyDescent="0.25">
      <c r="B35" s="293" t="s">
        <v>319</v>
      </c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</row>
    <row r="36" spans="2:32" hidden="1" x14ac:dyDescent="0.25">
      <c r="B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</sheetData>
  <mergeCells count="27">
    <mergeCell ref="A4:U4"/>
    <mergeCell ref="P13:U13"/>
    <mergeCell ref="P11:U12"/>
    <mergeCell ref="J11:O12"/>
    <mergeCell ref="J13:O13"/>
    <mergeCell ref="D13:I13"/>
    <mergeCell ref="D11:I12"/>
    <mergeCell ref="D10:U10"/>
    <mergeCell ref="C10:C14"/>
    <mergeCell ref="B10:B14"/>
    <mergeCell ref="A10:A14"/>
    <mergeCell ref="A7:U7"/>
    <mergeCell ref="A5:U5"/>
    <mergeCell ref="A8:U8"/>
    <mergeCell ref="AQ11:AW12"/>
    <mergeCell ref="AX11:BD12"/>
    <mergeCell ref="BE11:BK12"/>
    <mergeCell ref="AJ13:AP13"/>
    <mergeCell ref="AQ13:AW13"/>
    <mergeCell ref="AX13:BD13"/>
    <mergeCell ref="AJ11:AP12"/>
    <mergeCell ref="B32:U32"/>
    <mergeCell ref="B33:U33"/>
    <mergeCell ref="B34:U34"/>
    <mergeCell ref="B35:U35"/>
    <mergeCell ref="BE13:BK13"/>
    <mergeCell ref="B31:U31"/>
  </mergeCells>
  <pageMargins left="0.21" right="0.22" top="0.74803149606299213" bottom="0.31" header="0.31496062992125984" footer="0.15"/>
  <pageSetup paperSize="8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4"/>
  <sheetViews>
    <sheetView view="pageBreakPreview" zoomScale="60" zoomScaleNormal="73" workbookViewId="0">
      <selection sqref="A1:AM35"/>
    </sheetView>
  </sheetViews>
  <sheetFormatPr defaultColWidth="9" defaultRowHeight="15.75" x14ac:dyDescent="0.25"/>
  <cols>
    <col min="1" max="1" width="11.375" style="41" customWidth="1"/>
    <col min="2" max="2" width="71.5" style="41" customWidth="1"/>
    <col min="3" max="3" width="13.875" style="71" customWidth="1"/>
    <col min="4" max="4" width="8.125" style="41" bestFit="1" customWidth="1"/>
    <col min="5" max="5" width="6.625" style="41" bestFit="1" customWidth="1"/>
    <col min="6" max="6" width="8.375" style="41" bestFit="1" customWidth="1"/>
    <col min="7" max="9" width="6.625" style="41" bestFit="1" customWidth="1"/>
    <col min="10" max="10" width="9.375" style="55" bestFit="1" customWidth="1"/>
    <col min="11" max="12" width="6.625" style="41" bestFit="1" customWidth="1"/>
    <col min="13" max="13" width="7.375" style="41" bestFit="1" customWidth="1"/>
    <col min="14" max="14" width="6.625" style="41" bestFit="1" customWidth="1"/>
    <col min="15" max="15" width="8.125" style="41" bestFit="1" customWidth="1"/>
    <col min="16" max="16" width="6.625" style="41" bestFit="1" customWidth="1"/>
    <col min="17" max="17" width="9.375" style="41" bestFit="1" customWidth="1"/>
    <col min="18" max="18" width="8.125" style="41" bestFit="1" customWidth="1"/>
    <col min="19" max="19" width="6.625" style="41" bestFit="1" customWidth="1"/>
    <col min="20" max="20" width="7.375" style="41" bestFit="1" customWidth="1"/>
    <col min="21" max="23" width="6.625" style="41" bestFit="1" customWidth="1"/>
    <col min="24" max="24" width="9.375" style="41" bestFit="1" customWidth="1"/>
    <col min="25" max="26" width="6.625" style="41" bestFit="1" customWidth="1"/>
    <col min="27" max="27" width="7.375" style="41" bestFit="1" customWidth="1"/>
    <col min="28" max="28" width="6.625" style="41" bestFit="1" customWidth="1"/>
    <col min="29" max="29" width="8.125" style="41" bestFit="1" customWidth="1"/>
    <col min="30" max="30" width="6.625" style="41" bestFit="1" customWidth="1"/>
    <col min="31" max="31" width="9.375" style="41" bestFit="1" customWidth="1"/>
    <col min="32" max="33" width="6.625" style="41" bestFit="1" customWidth="1"/>
    <col min="34" max="34" width="8.375" style="41" bestFit="1" customWidth="1"/>
    <col min="35" max="35" width="6.625" style="41" bestFit="1" customWidth="1"/>
    <col min="36" max="36" width="8.125" style="41" bestFit="1" customWidth="1"/>
    <col min="37" max="37" width="6.625" style="41" bestFit="1" customWidth="1"/>
    <col min="38" max="38" width="9.625" style="41" customWidth="1"/>
    <col min="39" max="48" width="5" style="41" customWidth="1"/>
    <col min="49" max="16384" width="9" style="41"/>
  </cols>
  <sheetData>
    <row r="1" spans="1:39" ht="18.75" x14ac:dyDescent="0.25">
      <c r="A1" s="33"/>
      <c r="B1" s="34"/>
      <c r="C1" s="34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1"/>
      <c r="AG1" s="31"/>
      <c r="AH1" s="31"/>
      <c r="AI1" s="31"/>
      <c r="AL1" s="27" t="s">
        <v>150</v>
      </c>
    </row>
    <row r="2" spans="1:39" x14ac:dyDescent="0.25">
      <c r="A2" s="330" t="s">
        <v>167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39" x14ac:dyDescent="0.25">
      <c r="A3" s="331" t="s">
        <v>168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</row>
    <row r="4" spans="1:39" x14ac:dyDescent="0.25">
      <c r="A4" s="314" t="s">
        <v>161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49"/>
      <c r="AG4" s="49"/>
      <c r="AH4" s="49"/>
      <c r="AI4" s="49"/>
      <c r="AJ4" s="49"/>
      <c r="AK4" s="49"/>
      <c r="AL4" s="49"/>
    </row>
    <row r="5" spans="1:39" x14ac:dyDescent="0.25">
      <c r="A5" s="315" t="s">
        <v>163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6"/>
      <c r="AG5" s="6"/>
      <c r="AH5" s="6"/>
      <c r="AI5" s="6"/>
      <c r="AJ5" s="6"/>
      <c r="AK5" s="6"/>
      <c r="AL5" s="10"/>
    </row>
    <row r="6" spans="1:39" x14ac:dyDescent="0.25">
      <c r="A6" s="33"/>
      <c r="B6" s="48"/>
      <c r="C6" s="4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6"/>
      <c r="AG6" s="36"/>
      <c r="AH6" s="36"/>
      <c r="AI6" s="36"/>
      <c r="AJ6" s="36"/>
      <c r="AK6" s="36"/>
      <c r="AL6" s="36"/>
    </row>
    <row r="7" spans="1:39" ht="18.75" x14ac:dyDescent="0.25">
      <c r="A7" s="328" t="s">
        <v>359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7"/>
      <c r="AG7" s="37"/>
      <c r="AH7" s="37"/>
      <c r="AI7" s="37"/>
      <c r="AJ7" s="37"/>
      <c r="AK7" s="37"/>
      <c r="AL7" s="37"/>
      <c r="AM7" s="29"/>
    </row>
    <row r="8" spans="1:39" x14ac:dyDescent="0.25">
      <c r="A8" s="296" t="s">
        <v>169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49"/>
      <c r="AG8" s="49"/>
      <c r="AH8" s="49"/>
      <c r="AI8" s="49"/>
      <c r="AJ8" s="49"/>
      <c r="AK8" s="49"/>
      <c r="AL8" s="49"/>
      <c r="AM8" s="30"/>
    </row>
    <row r="9" spans="1:39" x14ac:dyDescent="0.25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8"/>
      <c r="AG9" s="38"/>
      <c r="AH9" s="38"/>
      <c r="AI9" s="38"/>
      <c r="AJ9" s="38"/>
      <c r="AK9" s="38"/>
      <c r="AL9" s="38"/>
    </row>
    <row r="10" spans="1:39" ht="21.75" customHeight="1" x14ac:dyDescent="0.25">
      <c r="A10" s="313" t="s">
        <v>85</v>
      </c>
      <c r="B10" s="313" t="s">
        <v>18</v>
      </c>
      <c r="C10" s="313" t="s">
        <v>1</v>
      </c>
      <c r="D10" s="333" t="s">
        <v>357</v>
      </c>
      <c r="E10" s="333"/>
      <c r="F10" s="333"/>
      <c r="G10" s="333"/>
      <c r="H10" s="333"/>
      <c r="I10" s="333"/>
      <c r="J10" s="333"/>
      <c r="K10" s="334" t="s">
        <v>147</v>
      </c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</row>
    <row r="11" spans="1:39" ht="21.75" customHeight="1" x14ac:dyDescent="0.25">
      <c r="A11" s="313"/>
      <c r="B11" s="313"/>
      <c r="C11" s="313"/>
      <c r="D11" s="333"/>
      <c r="E11" s="333"/>
      <c r="F11" s="333"/>
      <c r="G11" s="333"/>
      <c r="H11" s="333"/>
      <c r="I11" s="333"/>
      <c r="J11" s="333"/>
      <c r="K11" s="312" t="s">
        <v>349</v>
      </c>
      <c r="L11" s="312"/>
      <c r="M11" s="312"/>
      <c r="N11" s="312"/>
      <c r="O11" s="312"/>
      <c r="P11" s="312"/>
      <c r="Q11" s="312"/>
      <c r="R11" s="312" t="s">
        <v>340</v>
      </c>
      <c r="S11" s="312"/>
      <c r="T11" s="312"/>
      <c r="U11" s="312"/>
      <c r="V11" s="312"/>
      <c r="W11" s="312"/>
      <c r="X11" s="312"/>
      <c r="Y11" s="312" t="s">
        <v>350</v>
      </c>
      <c r="Z11" s="312"/>
      <c r="AA11" s="312"/>
      <c r="AB11" s="312"/>
      <c r="AC11" s="312"/>
      <c r="AD11" s="312"/>
      <c r="AE11" s="312"/>
      <c r="AF11" s="332" t="s">
        <v>174</v>
      </c>
      <c r="AG11" s="332"/>
      <c r="AH11" s="332"/>
      <c r="AI11" s="332"/>
      <c r="AJ11" s="332"/>
      <c r="AK11" s="332"/>
      <c r="AL11" s="332"/>
    </row>
    <row r="12" spans="1:39" x14ac:dyDescent="0.25">
      <c r="A12" s="313"/>
      <c r="B12" s="312"/>
      <c r="C12" s="312"/>
      <c r="D12" s="312" t="s">
        <v>11</v>
      </c>
      <c r="E12" s="312"/>
      <c r="F12" s="312"/>
      <c r="G12" s="312"/>
      <c r="H12" s="312"/>
      <c r="I12" s="312"/>
      <c r="J12" s="312"/>
      <c r="K12" s="312" t="s">
        <v>157</v>
      </c>
      <c r="L12" s="312"/>
      <c r="M12" s="312"/>
      <c r="N12" s="312"/>
      <c r="O12" s="312"/>
      <c r="P12" s="312"/>
      <c r="Q12" s="312"/>
      <c r="R12" s="312" t="s">
        <v>157</v>
      </c>
      <c r="S12" s="312"/>
      <c r="T12" s="312"/>
      <c r="U12" s="312"/>
      <c r="V12" s="312"/>
      <c r="W12" s="312"/>
      <c r="X12" s="312"/>
      <c r="Y12" s="312" t="s">
        <v>157</v>
      </c>
      <c r="Z12" s="312"/>
      <c r="AA12" s="312"/>
      <c r="AB12" s="312"/>
      <c r="AC12" s="312"/>
      <c r="AD12" s="312"/>
      <c r="AE12" s="312"/>
      <c r="AF12" s="312" t="s">
        <v>11</v>
      </c>
      <c r="AG12" s="312"/>
      <c r="AH12" s="312"/>
      <c r="AI12" s="312"/>
      <c r="AJ12" s="312"/>
      <c r="AK12" s="312"/>
      <c r="AL12" s="312"/>
    </row>
    <row r="13" spans="1:39" ht="63" customHeight="1" x14ac:dyDescent="0.25">
      <c r="A13" s="313"/>
      <c r="B13" s="309"/>
      <c r="C13" s="332"/>
      <c r="D13" s="43" t="s">
        <v>302</v>
      </c>
      <c r="E13" s="43" t="s">
        <v>303</v>
      </c>
      <c r="F13" s="43" t="s">
        <v>304</v>
      </c>
      <c r="G13" s="43" t="s">
        <v>305</v>
      </c>
      <c r="H13" s="43" t="s">
        <v>306</v>
      </c>
      <c r="I13" s="43" t="s">
        <v>307</v>
      </c>
      <c r="J13" s="43" t="s">
        <v>402</v>
      </c>
      <c r="K13" s="43" t="s">
        <v>302</v>
      </c>
      <c r="L13" s="43" t="s">
        <v>303</v>
      </c>
      <c r="M13" s="43" t="s">
        <v>304</v>
      </c>
      <c r="N13" s="43" t="s">
        <v>305</v>
      </c>
      <c r="O13" s="43" t="s">
        <v>306</v>
      </c>
      <c r="P13" s="43" t="s">
        <v>307</v>
      </c>
      <c r="Q13" s="43" t="s">
        <v>348</v>
      </c>
      <c r="R13" s="43" t="s">
        <v>302</v>
      </c>
      <c r="S13" s="43" t="s">
        <v>303</v>
      </c>
      <c r="T13" s="43" t="s">
        <v>304</v>
      </c>
      <c r="U13" s="43" t="s">
        <v>305</v>
      </c>
      <c r="V13" s="43" t="s">
        <v>306</v>
      </c>
      <c r="W13" s="43" t="s">
        <v>307</v>
      </c>
      <c r="X13" s="43" t="s">
        <v>402</v>
      </c>
      <c r="Y13" s="43" t="s">
        <v>302</v>
      </c>
      <c r="Z13" s="43" t="s">
        <v>303</v>
      </c>
      <c r="AA13" s="43" t="s">
        <v>304</v>
      </c>
      <c r="AB13" s="43" t="s">
        <v>305</v>
      </c>
      <c r="AC13" s="43" t="s">
        <v>306</v>
      </c>
      <c r="AD13" s="43" t="s">
        <v>307</v>
      </c>
      <c r="AE13" s="43" t="s">
        <v>348</v>
      </c>
      <c r="AF13" s="43" t="s">
        <v>302</v>
      </c>
      <c r="AG13" s="43" t="s">
        <v>303</v>
      </c>
      <c r="AH13" s="43" t="s">
        <v>304</v>
      </c>
      <c r="AI13" s="43" t="s">
        <v>305</v>
      </c>
      <c r="AJ13" s="43" t="s">
        <v>306</v>
      </c>
      <c r="AK13" s="43" t="s">
        <v>307</v>
      </c>
      <c r="AL13" s="43" t="s">
        <v>348</v>
      </c>
    </row>
    <row r="14" spans="1:39" x14ac:dyDescent="0.25">
      <c r="A14" s="42">
        <v>1</v>
      </c>
      <c r="B14" s="42">
        <v>2</v>
      </c>
      <c r="C14" s="42">
        <v>3</v>
      </c>
      <c r="D14" s="14" t="s">
        <v>43</v>
      </c>
      <c r="E14" s="14" t="s">
        <v>44</v>
      </c>
      <c r="F14" s="14" t="s">
        <v>45</v>
      </c>
      <c r="G14" s="14" t="s">
        <v>46</v>
      </c>
      <c r="H14" s="14" t="s">
        <v>47</v>
      </c>
      <c r="I14" s="14" t="s">
        <v>48</v>
      </c>
      <c r="J14" s="14" t="s">
        <v>89</v>
      </c>
      <c r="K14" s="14" t="s">
        <v>111</v>
      </c>
      <c r="L14" s="14" t="s">
        <v>112</v>
      </c>
      <c r="M14" s="14" t="s">
        <v>113</v>
      </c>
      <c r="N14" s="14" t="s">
        <v>114</v>
      </c>
      <c r="O14" s="14" t="s">
        <v>115</v>
      </c>
      <c r="P14" s="14" t="s">
        <v>116</v>
      </c>
      <c r="Q14" s="14" t="s">
        <v>117</v>
      </c>
      <c r="R14" s="14" t="s">
        <v>118</v>
      </c>
      <c r="S14" s="14" t="s">
        <v>119</v>
      </c>
      <c r="T14" s="14" t="s">
        <v>120</v>
      </c>
      <c r="U14" s="14" t="s">
        <v>121</v>
      </c>
      <c r="V14" s="14" t="s">
        <v>122</v>
      </c>
      <c r="W14" s="14" t="s">
        <v>123</v>
      </c>
      <c r="X14" s="14" t="s">
        <v>124</v>
      </c>
      <c r="Y14" s="14" t="s">
        <v>125</v>
      </c>
      <c r="Z14" s="14" t="s">
        <v>126</v>
      </c>
      <c r="AA14" s="14" t="s">
        <v>127</v>
      </c>
      <c r="AB14" s="14" t="s">
        <v>128</v>
      </c>
      <c r="AC14" s="14" t="s">
        <v>129</v>
      </c>
      <c r="AD14" s="14" t="s">
        <v>130</v>
      </c>
      <c r="AE14" s="14" t="s">
        <v>312</v>
      </c>
      <c r="AF14" s="14" t="s">
        <v>131</v>
      </c>
      <c r="AG14" s="14" t="s">
        <v>132</v>
      </c>
      <c r="AH14" s="14" t="s">
        <v>133</v>
      </c>
      <c r="AI14" s="14" t="s">
        <v>134</v>
      </c>
      <c r="AJ14" s="14" t="s">
        <v>135</v>
      </c>
      <c r="AK14" s="14" t="s">
        <v>136</v>
      </c>
      <c r="AL14" s="14" t="s">
        <v>137</v>
      </c>
    </row>
    <row r="15" spans="1:39" s="63" customFormat="1" ht="42" customHeight="1" x14ac:dyDescent="0.25">
      <c r="A15" s="129">
        <v>0</v>
      </c>
      <c r="B15" s="130" t="s">
        <v>327</v>
      </c>
      <c r="C15" s="130"/>
      <c r="D15" s="130">
        <f>D18+D27</f>
        <v>5.4</v>
      </c>
      <c r="E15" s="130"/>
      <c r="F15" s="130">
        <f t="shared" ref="F15:J15" si="0">F18+F27</f>
        <v>1.262</v>
      </c>
      <c r="G15" s="130"/>
      <c r="H15" s="130">
        <f t="shared" si="0"/>
        <v>1.28</v>
      </c>
      <c r="I15" s="130"/>
      <c r="J15" s="130">
        <f t="shared" si="0"/>
        <v>1</v>
      </c>
      <c r="K15" s="130"/>
      <c r="L15" s="130"/>
      <c r="M15" s="130"/>
      <c r="N15" s="130"/>
      <c r="O15" s="130"/>
      <c r="P15" s="130"/>
      <c r="Q15" s="130"/>
      <c r="R15" s="130">
        <f>R18+R27</f>
        <v>5.4</v>
      </c>
      <c r="S15" s="130"/>
      <c r="T15" s="130">
        <f t="shared" ref="T15:X15" si="1">T18+T27</f>
        <v>1.262</v>
      </c>
      <c r="U15" s="130"/>
      <c r="V15" s="130"/>
      <c r="W15" s="130"/>
      <c r="X15" s="130">
        <f t="shared" si="1"/>
        <v>1</v>
      </c>
      <c r="Y15" s="130"/>
      <c r="Z15" s="130"/>
      <c r="AA15" s="130"/>
      <c r="AB15" s="130"/>
      <c r="AC15" s="130">
        <f>AC18</f>
        <v>1.28</v>
      </c>
      <c r="AD15" s="130"/>
      <c r="AE15" s="130"/>
      <c r="AF15" s="130">
        <f>AF18+AF27</f>
        <v>5.4</v>
      </c>
      <c r="AG15" s="130"/>
      <c r="AH15" s="130">
        <f t="shared" ref="AH15:AL15" si="2">AH18+AH27</f>
        <v>1.262</v>
      </c>
      <c r="AI15" s="130"/>
      <c r="AJ15" s="130">
        <f t="shared" si="2"/>
        <v>1.28</v>
      </c>
      <c r="AK15" s="130"/>
      <c r="AL15" s="130">
        <f t="shared" si="2"/>
        <v>1</v>
      </c>
    </row>
    <row r="16" spans="1:39" s="63" customFormat="1" ht="42" customHeight="1" x14ac:dyDescent="0.25">
      <c r="A16" s="133" t="s">
        <v>179</v>
      </c>
      <c r="B16" s="134" t="s">
        <v>360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</row>
    <row r="17" spans="1:38" s="63" customFormat="1" ht="57.75" customHeight="1" x14ac:dyDescent="0.25">
      <c r="A17" s="129" t="s">
        <v>183</v>
      </c>
      <c r="B17" s="137" t="s">
        <v>361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</row>
    <row r="18" spans="1:38" s="55" customFormat="1" ht="27" customHeight="1" x14ac:dyDescent="0.25">
      <c r="A18" s="133" t="s">
        <v>328</v>
      </c>
      <c r="B18" s="134" t="s">
        <v>329</v>
      </c>
      <c r="C18" s="134"/>
      <c r="D18" s="134">
        <f>D19+D23</f>
        <v>5.4</v>
      </c>
      <c r="E18" s="134"/>
      <c r="F18" s="134">
        <f t="shared" ref="F18:H18" si="3">F19+F23</f>
        <v>1.262</v>
      </c>
      <c r="G18" s="134"/>
      <c r="H18" s="134">
        <f t="shared" si="3"/>
        <v>1.28</v>
      </c>
      <c r="I18" s="134"/>
      <c r="J18" s="134"/>
      <c r="K18" s="134"/>
      <c r="L18" s="134"/>
      <c r="M18" s="134"/>
      <c r="N18" s="134"/>
      <c r="O18" s="134"/>
      <c r="P18" s="134"/>
      <c r="Q18" s="134"/>
      <c r="R18" s="134">
        <f>R19+R23</f>
        <v>5.4</v>
      </c>
      <c r="S18" s="134"/>
      <c r="T18" s="134">
        <f t="shared" ref="T18" si="4">T19+T23</f>
        <v>1.262</v>
      </c>
      <c r="U18" s="134"/>
      <c r="V18" s="134"/>
      <c r="W18" s="134"/>
      <c r="X18" s="134"/>
      <c r="Y18" s="134"/>
      <c r="Z18" s="134"/>
      <c r="AA18" s="134"/>
      <c r="AB18" s="134"/>
      <c r="AC18" s="134">
        <f>AC23</f>
        <v>1.28</v>
      </c>
      <c r="AD18" s="134"/>
      <c r="AE18" s="134"/>
      <c r="AF18" s="134">
        <f>AF19+AF23</f>
        <v>5.4</v>
      </c>
      <c r="AG18" s="134"/>
      <c r="AH18" s="134">
        <f t="shared" ref="AH18" si="5">AH19+AH23</f>
        <v>1.262</v>
      </c>
      <c r="AI18" s="134"/>
      <c r="AJ18" s="134">
        <f t="shared" ref="AJ18" si="6">AJ19+AJ23</f>
        <v>1.28</v>
      </c>
      <c r="AK18" s="134"/>
      <c r="AL18" s="134"/>
    </row>
    <row r="19" spans="1:38" s="55" customFormat="1" ht="53.25" customHeight="1" x14ac:dyDescent="0.25">
      <c r="A19" s="129" t="s">
        <v>228</v>
      </c>
      <c r="B19" s="137" t="s">
        <v>362</v>
      </c>
      <c r="C19" s="137"/>
      <c r="D19" s="137">
        <f>D20</f>
        <v>5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>
        <f>R20</f>
        <v>5</v>
      </c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>
        <f>AF20</f>
        <v>5</v>
      </c>
      <c r="AG19" s="137"/>
      <c r="AH19" s="137"/>
      <c r="AI19" s="137"/>
      <c r="AJ19" s="137"/>
      <c r="AK19" s="137"/>
      <c r="AL19" s="137"/>
    </row>
    <row r="20" spans="1:38" s="55" customFormat="1" ht="27" customHeight="1" x14ac:dyDescent="0.25">
      <c r="A20" s="133" t="s">
        <v>230</v>
      </c>
      <c r="B20" s="134" t="s">
        <v>363</v>
      </c>
      <c r="C20" s="134"/>
      <c r="D20" s="134">
        <f>D21+D22</f>
        <v>5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>
        <f>R21+R22</f>
        <v>5</v>
      </c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>
        <f>AF21+AF22</f>
        <v>5</v>
      </c>
      <c r="AG20" s="134"/>
      <c r="AH20" s="134"/>
      <c r="AI20" s="134"/>
      <c r="AJ20" s="134"/>
      <c r="AK20" s="134"/>
      <c r="AL20" s="134"/>
    </row>
    <row r="21" spans="1:38" s="55" customFormat="1" ht="27" customHeight="1" x14ac:dyDescent="0.25">
      <c r="A21" s="142" t="s">
        <v>364</v>
      </c>
      <c r="B21" s="143" t="s">
        <v>377</v>
      </c>
      <c r="C21" s="143"/>
      <c r="D21" s="144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4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4"/>
      <c r="AG21" s="143"/>
      <c r="AH21" s="143"/>
      <c r="AI21" s="143"/>
      <c r="AJ21" s="143"/>
      <c r="AK21" s="143"/>
      <c r="AL21" s="143"/>
    </row>
    <row r="22" spans="1:38" s="55" customFormat="1" ht="27" customHeight="1" x14ac:dyDescent="0.25">
      <c r="A22" s="142" t="s">
        <v>372</v>
      </c>
      <c r="B22" s="143" t="s">
        <v>378</v>
      </c>
      <c r="C22" s="143"/>
      <c r="D22" s="144">
        <v>5</v>
      </c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4">
        <f>D22</f>
        <v>5</v>
      </c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4">
        <f>D22</f>
        <v>5</v>
      </c>
      <c r="AG22" s="143"/>
      <c r="AH22" s="143"/>
      <c r="AI22" s="143"/>
      <c r="AJ22" s="143"/>
      <c r="AK22" s="143"/>
      <c r="AL22" s="143"/>
    </row>
    <row r="23" spans="1:38" s="55" customFormat="1" ht="44.25" customHeight="1" x14ac:dyDescent="0.25">
      <c r="A23" s="129" t="s">
        <v>239</v>
      </c>
      <c r="B23" s="137" t="s">
        <v>332</v>
      </c>
      <c r="C23" s="137"/>
      <c r="D23" s="137">
        <f>D24</f>
        <v>0.4</v>
      </c>
      <c r="E23" s="137"/>
      <c r="F23" s="137">
        <f t="shared" ref="F23:H23" si="7">F24</f>
        <v>1.262</v>
      </c>
      <c r="G23" s="137"/>
      <c r="H23" s="137">
        <f t="shared" si="7"/>
        <v>1.28</v>
      </c>
      <c r="I23" s="137"/>
      <c r="J23" s="137"/>
      <c r="K23" s="137"/>
      <c r="L23" s="137"/>
      <c r="M23" s="137"/>
      <c r="N23" s="137"/>
      <c r="O23" s="137"/>
      <c r="P23" s="137"/>
      <c r="Q23" s="137"/>
      <c r="R23" s="137">
        <f>R24</f>
        <v>0.4</v>
      </c>
      <c r="S23" s="137"/>
      <c r="T23" s="137">
        <f t="shared" ref="T23" si="8">T24</f>
        <v>1.262</v>
      </c>
      <c r="U23" s="137"/>
      <c r="V23" s="137"/>
      <c r="W23" s="137"/>
      <c r="X23" s="137"/>
      <c r="Y23" s="137"/>
      <c r="Z23" s="137"/>
      <c r="AA23" s="137"/>
      <c r="AB23" s="137"/>
      <c r="AC23" s="137">
        <f>AC24</f>
        <v>1.28</v>
      </c>
      <c r="AD23" s="137"/>
      <c r="AE23" s="137"/>
      <c r="AF23" s="137">
        <f>AF24</f>
        <v>0.4</v>
      </c>
      <c r="AG23" s="137"/>
      <c r="AH23" s="137">
        <f t="shared" ref="AH23:AJ23" si="9">AH24</f>
        <v>1.262</v>
      </c>
      <c r="AI23" s="137"/>
      <c r="AJ23" s="137">
        <f t="shared" si="9"/>
        <v>1.28</v>
      </c>
      <c r="AK23" s="137"/>
      <c r="AL23" s="137"/>
    </row>
    <row r="24" spans="1:38" s="55" customFormat="1" ht="27" customHeight="1" x14ac:dyDescent="0.25">
      <c r="A24" s="133" t="s">
        <v>330</v>
      </c>
      <c r="B24" s="134" t="s">
        <v>331</v>
      </c>
      <c r="C24" s="134"/>
      <c r="D24" s="134">
        <f>D25+D26</f>
        <v>0.4</v>
      </c>
      <c r="E24" s="134"/>
      <c r="F24" s="134">
        <f t="shared" ref="F24:H24" si="10">F25+F26</f>
        <v>1.262</v>
      </c>
      <c r="G24" s="134"/>
      <c r="H24" s="134">
        <f t="shared" si="10"/>
        <v>1.28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>
        <f>R25+R26</f>
        <v>0.4</v>
      </c>
      <c r="S24" s="134"/>
      <c r="T24" s="134">
        <f t="shared" ref="T24" si="11">T25+T26</f>
        <v>1.262</v>
      </c>
      <c r="U24" s="134"/>
      <c r="V24" s="134"/>
      <c r="W24" s="134"/>
      <c r="X24" s="134"/>
      <c r="Y24" s="134"/>
      <c r="Z24" s="134"/>
      <c r="AA24" s="134"/>
      <c r="AB24" s="134"/>
      <c r="AC24" s="134">
        <f t="shared" ref="AC24" si="12">AC25+AC26</f>
        <v>1.28</v>
      </c>
      <c r="AD24" s="134"/>
      <c r="AE24" s="134"/>
      <c r="AF24" s="134">
        <f>AF25+AF26</f>
        <v>0.4</v>
      </c>
      <c r="AG24" s="134"/>
      <c r="AH24" s="134">
        <f t="shared" ref="AH24:AJ24" si="13">AH25+AH26</f>
        <v>1.262</v>
      </c>
      <c r="AI24" s="134"/>
      <c r="AJ24" s="134">
        <f t="shared" si="13"/>
        <v>1.28</v>
      </c>
      <c r="AK24" s="134"/>
      <c r="AL24" s="134"/>
    </row>
    <row r="25" spans="1:38" s="55" customFormat="1" ht="32.25" customHeight="1" x14ac:dyDescent="0.25">
      <c r="A25" s="133" t="s">
        <v>365</v>
      </c>
      <c r="B25" s="143" t="s">
        <v>403</v>
      </c>
      <c r="C25" s="143"/>
      <c r="D25" s="144">
        <v>0.4</v>
      </c>
      <c r="E25" s="143"/>
      <c r="F25" s="283">
        <f>'6'!M25</f>
        <v>1.262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4">
        <f>D25</f>
        <v>0.4</v>
      </c>
      <c r="S25" s="144"/>
      <c r="T25" s="284">
        <f>F25</f>
        <v>1.262</v>
      </c>
      <c r="U25" s="143"/>
      <c r="V25" s="143"/>
      <c r="W25" s="143"/>
      <c r="X25" s="143"/>
      <c r="Y25" s="143"/>
      <c r="Z25" s="143"/>
      <c r="AA25" s="143"/>
      <c r="AB25" s="143"/>
      <c r="AC25" s="144"/>
      <c r="AD25" s="143"/>
      <c r="AE25" s="143"/>
      <c r="AF25" s="143">
        <f>D25</f>
        <v>0.4</v>
      </c>
      <c r="AG25" s="143"/>
      <c r="AH25" s="283">
        <f>F25</f>
        <v>1.262</v>
      </c>
      <c r="AI25" s="143"/>
      <c r="AJ25" s="144"/>
      <c r="AK25" s="143"/>
      <c r="AL25" s="143"/>
    </row>
    <row r="26" spans="1:38" ht="21.75" customHeight="1" x14ac:dyDescent="0.25">
      <c r="A26" s="133" t="s">
        <v>373</v>
      </c>
      <c r="B26" s="143" t="s">
        <v>366</v>
      </c>
      <c r="C26" s="143"/>
      <c r="D26" s="143"/>
      <c r="E26" s="143"/>
      <c r="F26" s="143"/>
      <c r="G26" s="143"/>
      <c r="H26" s="144">
        <f>'6'!S27</f>
        <v>1.28</v>
      </c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4">
        <f>H26</f>
        <v>1.28</v>
      </c>
      <c r="AD26" s="143"/>
      <c r="AE26" s="143"/>
      <c r="AF26" s="143"/>
      <c r="AG26" s="143"/>
      <c r="AH26" s="143"/>
      <c r="AI26" s="143"/>
      <c r="AJ26" s="144">
        <f>H26</f>
        <v>1.28</v>
      </c>
      <c r="AK26" s="143"/>
      <c r="AL26" s="285"/>
    </row>
    <row r="27" spans="1:38" x14ac:dyDescent="0.25">
      <c r="A27" s="129" t="s">
        <v>375</v>
      </c>
      <c r="B27" s="252" t="s">
        <v>374</v>
      </c>
      <c r="C27" s="252"/>
      <c r="D27" s="252"/>
      <c r="E27" s="252"/>
      <c r="F27" s="252"/>
      <c r="G27" s="252"/>
      <c r="H27" s="252"/>
      <c r="I27" s="252"/>
      <c r="J27" s="252">
        <f>J28</f>
        <v>1</v>
      </c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>
        <f>X28</f>
        <v>1</v>
      </c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86">
        <f>AL28</f>
        <v>1</v>
      </c>
    </row>
    <row r="28" spans="1:38" ht="31.5" x14ac:dyDescent="0.25">
      <c r="A28" s="133" t="s">
        <v>376</v>
      </c>
      <c r="B28" s="143" t="s">
        <v>379</v>
      </c>
      <c r="C28" s="143"/>
      <c r="D28" s="143"/>
      <c r="E28" s="143"/>
      <c r="F28" s="143"/>
      <c r="G28" s="143"/>
      <c r="H28" s="143"/>
      <c r="I28" s="143"/>
      <c r="J28" s="144">
        <v>1</v>
      </c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4">
        <v>1</v>
      </c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267">
        <f>J28</f>
        <v>1</v>
      </c>
    </row>
    <row r="30" spans="1:38" x14ac:dyDescent="0.25">
      <c r="B30" s="290" t="s">
        <v>301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</row>
    <row r="31" spans="1:38" x14ac:dyDescent="0.25">
      <c r="B31" s="293" t="s">
        <v>317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</row>
    <row r="32" spans="1:38" x14ac:dyDescent="0.25">
      <c r="B32" s="293" t="s">
        <v>313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</row>
    <row r="33" spans="2:38" x14ac:dyDescent="0.25">
      <c r="B33" s="293" t="s">
        <v>318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</row>
    <row r="34" spans="2:38" x14ac:dyDescent="0.25">
      <c r="B34" s="293" t="s">
        <v>319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</row>
  </sheetData>
  <mergeCells count="26">
    <mergeCell ref="A2:AL2"/>
    <mergeCell ref="A3:AL3"/>
    <mergeCell ref="A10:A13"/>
    <mergeCell ref="R11:X11"/>
    <mergeCell ref="AF11:AL11"/>
    <mergeCell ref="Y12:AE12"/>
    <mergeCell ref="D10:J11"/>
    <mergeCell ref="C10:C13"/>
    <mergeCell ref="B10:B13"/>
    <mergeCell ref="K12:Q12"/>
    <mergeCell ref="R12:X12"/>
    <mergeCell ref="AF12:AL12"/>
    <mergeCell ref="D12:J12"/>
    <mergeCell ref="K10:AL10"/>
    <mergeCell ref="K11:Q11"/>
    <mergeCell ref="A4:AE4"/>
    <mergeCell ref="A5:AE5"/>
    <mergeCell ref="A7:AE7"/>
    <mergeCell ref="A8:AE8"/>
    <mergeCell ref="A9:AE9"/>
    <mergeCell ref="B31:AL31"/>
    <mergeCell ref="B32:AL32"/>
    <mergeCell ref="B33:AL33"/>
    <mergeCell ref="B34:AL34"/>
    <mergeCell ref="Y11:AE11"/>
    <mergeCell ref="B30:AL30"/>
  </mergeCells>
  <pageMargins left="0.19685039370078741" right="0.15748031496062992" top="0.74803149606299213" bottom="0.74803149606299213" header="0.31496062992125984" footer="0.31496062992125984"/>
  <pageSetup paperSize="8" scale="54" orientation="landscape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5"/>
  <sheetViews>
    <sheetView view="pageBreakPreview" topLeftCell="A7" zoomScale="60" zoomScaleNormal="100" workbookViewId="0">
      <selection activeCell="A7" sqref="A7:G76"/>
    </sheetView>
  </sheetViews>
  <sheetFormatPr defaultColWidth="9" defaultRowHeight="15.75" x14ac:dyDescent="0.25"/>
  <cols>
    <col min="1" max="1" width="8.875" style="18" customWidth="1"/>
    <col min="2" max="2" width="72.625" style="19" customWidth="1"/>
    <col min="3" max="3" width="10.625" style="20" customWidth="1"/>
    <col min="4" max="4" width="13.375" style="21" customWidth="1"/>
    <col min="5" max="7" width="13.125" style="21" customWidth="1"/>
    <col min="8" max="8" width="91.875" style="21" customWidth="1"/>
    <col min="9" max="9" width="157.375" style="21" customWidth="1"/>
    <col min="10" max="250" width="9" style="21"/>
    <col min="251" max="251" width="8.875" style="21" customWidth="1"/>
    <col min="252" max="252" width="72.625" style="21" customWidth="1"/>
    <col min="253" max="253" width="10.625" style="21" customWidth="1"/>
    <col min="254" max="254" width="8.625" style="21" customWidth="1"/>
    <col min="255" max="255" width="9" style="21" customWidth="1"/>
    <col min="256" max="256" width="13.375" style="21" customWidth="1"/>
    <col min="257" max="257" width="17.125" style="21" customWidth="1"/>
    <col min="258" max="258" width="13.125" style="21" customWidth="1"/>
    <col min="259" max="259" width="17.375" style="21" customWidth="1"/>
    <col min="260" max="260" width="13.125" style="21" customWidth="1"/>
    <col min="261" max="261" width="16.5" style="21" customWidth="1"/>
    <col min="262" max="262" width="13.125" style="21" customWidth="1"/>
    <col min="263" max="263" width="17.125" style="21" customWidth="1"/>
    <col min="264" max="264" width="91.875" style="21" customWidth="1"/>
    <col min="265" max="265" width="157.375" style="21" customWidth="1"/>
    <col min="266" max="506" width="9" style="21"/>
    <col min="507" max="507" width="8.875" style="21" customWidth="1"/>
    <col min="508" max="508" width="72.625" style="21" customWidth="1"/>
    <col min="509" max="509" width="10.625" style="21" customWidth="1"/>
    <col min="510" max="510" width="8.625" style="21" customWidth="1"/>
    <col min="511" max="511" width="9" style="21" customWidth="1"/>
    <col min="512" max="512" width="13.375" style="21" customWidth="1"/>
    <col min="513" max="513" width="17.125" style="21" customWidth="1"/>
    <col min="514" max="514" width="13.125" style="21" customWidth="1"/>
    <col min="515" max="515" width="17.375" style="21" customWidth="1"/>
    <col min="516" max="516" width="13.125" style="21" customWidth="1"/>
    <col min="517" max="517" width="16.5" style="21" customWidth="1"/>
    <col min="518" max="518" width="13.125" style="21" customWidth="1"/>
    <col min="519" max="519" width="17.125" style="21" customWidth="1"/>
    <col min="520" max="520" width="91.875" style="21" customWidth="1"/>
    <col min="521" max="521" width="157.375" style="21" customWidth="1"/>
    <col min="522" max="762" width="9" style="21"/>
    <col min="763" max="763" width="8.875" style="21" customWidth="1"/>
    <col min="764" max="764" width="72.625" style="21" customWidth="1"/>
    <col min="765" max="765" width="10.625" style="21" customWidth="1"/>
    <col min="766" max="766" width="8.625" style="21" customWidth="1"/>
    <col min="767" max="767" width="9" style="21" customWidth="1"/>
    <col min="768" max="768" width="13.375" style="21" customWidth="1"/>
    <col min="769" max="769" width="17.125" style="21" customWidth="1"/>
    <col min="770" max="770" width="13.125" style="21" customWidth="1"/>
    <col min="771" max="771" width="17.375" style="21" customWidth="1"/>
    <col min="772" max="772" width="13.125" style="21" customWidth="1"/>
    <col min="773" max="773" width="16.5" style="21" customWidth="1"/>
    <col min="774" max="774" width="13.125" style="21" customWidth="1"/>
    <col min="775" max="775" width="17.125" style="21" customWidth="1"/>
    <col min="776" max="776" width="91.875" style="21" customWidth="1"/>
    <col min="777" max="777" width="157.375" style="21" customWidth="1"/>
    <col min="778" max="1018" width="9" style="21"/>
    <col min="1019" max="1019" width="8.875" style="21" customWidth="1"/>
    <col min="1020" max="1020" width="72.625" style="21" customWidth="1"/>
    <col min="1021" max="1021" width="10.625" style="21" customWidth="1"/>
    <col min="1022" max="1022" width="8.625" style="21" customWidth="1"/>
    <col min="1023" max="1023" width="9" style="21" customWidth="1"/>
    <col min="1024" max="1024" width="13.375" style="21" customWidth="1"/>
    <col min="1025" max="1025" width="17.125" style="21" customWidth="1"/>
    <col min="1026" max="1026" width="13.125" style="21" customWidth="1"/>
    <col min="1027" max="1027" width="17.375" style="21" customWidth="1"/>
    <col min="1028" max="1028" width="13.125" style="21" customWidth="1"/>
    <col min="1029" max="1029" width="16.5" style="21" customWidth="1"/>
    <col min="1030" max="1030" width="13.125" style="21" customWidth="1"/>
    <col min="1031" max="1031" width="17.125" style="21" customWidth="1"/>
    <col min="1032" max="1032" width="91.875" style="21" customWidth="1"/>
    <col min="1033" max="1033" width="157.375" style="21" customWidth="1"/>
    <col min="1034" max="1274" width="9" style="21"/>
    <col min="1275" max="1275" width="8.875" style="21" customWidth="1"/>
    <col min="1276" max="1276" width="72.625" style="21" customWidth="1"/>
    <col min="1277" max="1277" width="10.625" style="21" customWidth="1"/>
    <col min="1278" max="1278" width="8.625" style="21" customWidth="1"/>
    <col min="1279" max="1279" width="9" style="21" customWidth="1"/>
    <col min="1280" max="1280" width="13.375" style="21" customWidth="1"/>
    <col min="1281" max="1281" width="17.125" style="21" customWidth="1"/>
    <col min="1282" max="1282" width="13.125" style="21" customWidth="1"/>
    <col min="1283" max="1283" width="17.375" style="21" customWidth="1"/>
    <col min="1284" max="1284" width="13.125" style="21" customWidth="1"/>
    <col min="1285" max="1285" width="16.5" style="21" customWidth="1"/>
    <col min="1286" max="1286" width="13.125" style="21" customWidth="1"/>
    <col min="1287" max="1287" width="17.125" style="21" customWidth="1"/>
    <col min="1288" max="1288" width="91.875" style="21" customWidth="1"/>
    <col min="1289" max="1289" width="157.375" style="21" customWidth="1"/>
    <col min="1290" max="1530" width="9" style="21"/>
    <col min="1531" max="1531" width="8.875" style="21" customWidth="1"/>
    <col min="1532" max="1532" width="72.625" style="21" customWidth="1"/>
    <col min="1533" max="1533" width="10.625" style="21" customWidth="1"/>
    <col min="1534" max="1534" width="8.625" style="21" customWidth="1"/>
    <col min="1535" max="1535" width="9" style="21" customWidth="1"/>
    <col min="1536" max="1536" width="13.375" style="21" customWidth="1"/>
    <col min="1537" max="1537" width="17.125" style="21" customWidth="1"/>
    <col min="1538" max="1538" width="13.125" style="21" customWidth="1"/>
    <col min="1539" max="1539" width="17.375" style="21" customWidth="1"/>
    <col min="1540" max="1540" width="13.125" style="21" customWidth="1"/>
    <col min="1541" max="1541" width="16.5" style="21" customWidth="1"/>
    <col min="1542" max="1542" width="13.125" style="21" customWidth="1"/>
    <col min="1543" max="1543" width="17.125" style="21" customWidth="1"/>
    <col min="1544" max="1544" width="91.875" style="21" customWidth="1"/>
    <col min="1545" max="1545" width="157.375" style="21" customWidth="1"/>
    <col min="1546" max="1786" width="9" style="21"/>
    <col min="1787" max="1787" width="8.875" style="21" customWidth="1"/>
    <col min="1788" max="1788" width="72.625" style="21" customWidth="1"/>
    <col min="1789" max="1789" width="10.625" style="21" customWidth="1"/>
    <col min="1790" max="1790" width="8.625" style="21" customWidth="1"/>
    <col min="1791" max="1791" width="9" style="21" customWidth="1"/>
    <col min="1792" max="1792" width="13.375" style="21" customWidth="1"/>
    <col min="1793" max="1793" width="17.125" style="21" customWidth="1"/>
    <col min="1794" max="1794" width="13.125" style="21" customWidth="1"/>
    <col min="1795" max="1795" width="17.375" style="21" customWidth="1"/>
    <col min="1796" max="1796" width="13.125" style="21" customWidth="1"/>
    <col min="1797" max="1797" width="16.5" style="21" customWidth="1"/>
    <col min="1798" max="1798" width="13.125" style="21" customWidth="1"/>
    <col min="1799" max="1799" width="17.125" style="21" customWidth="1"/>
    <col min="1800" max="1800" width="91.875" style="21" customWidth="1"/>
    <col min="1801" max="1801" width="157.375" style="21" customWidth="1"/>
    <col min="1802" max="2042" width="9" style="21"/>
    <col min="2043" max="2043" width="8.875" style="21" customWidth="1"/>
    <col min="2044" max="2044" width="72.625" style="21" customWidth="1"/>
    <col min="2045" max="2045" width="10.625" style="21" customWidth="1"/>
    <col min="2046" max="2046" width="8.625" style="21" customWidth="1"/>
    <col min="2047" max="2047" width="9" style="21" customWidth="1"/>
    <col min="2048" max="2048" width="13.375" style="21" customWidth="1"/>
    <col min="2049" max="2049" width="17.125" style="21" customWidth="1"/>
    <col min="2050" max="2050" width="13.125" style="21" customWidth="1"/>
    <col min="2051" max="2051" width="17.375" style="21" customWidth="1"/>
    <col min="2052" max="2052" width="13.125" style="21" customWidth="1"/>
    <col min="2053" max="2053" width="16.5" style="21" customWidth="1"/>
    <col min="2054" max="2054" width="13.125" style="21" customWidth="1"/>
    <col min="2055" max="2055" width="17.125" style="21" customWidth="1"/>
    <col min="2056" max="2056" width="91.875" style="21" customWidth="1"/>
    <col min="2057" max="2057" width="157.375" style="21" customWidth="1"/>
    <col min="2058" max="2298" width="9" style="21"/>
    <col min="2299" max="2299" width="8.875" style="21" customWidth="1"/>
    <col min="2300" max="2300" width="72.625" style="21" customWidth="1"/>
    <col min="2301" max="2301" width="10.625" style="21" customWidth="1"/>
    <col min="2302" max="2302" width="8.625" style="21" customWidth="1"/>
    <col min="2303" max="2303" width="9" style="21" customWidth="1"/>
    <col min="2304" max="2304" width="13.375" style="21" customWidth="1"/>
    <col min="2305" max="2305" width="17.125" style="21" customWidth="1"/>
    <col min="2306" max="2306" width="13.125" style="21" customWidth="1"/>
    <col min="2307" max="2307" width="17.375" style="21" customWidth="1"/>
    <col min="2308" max="2308" width="13.125" style="21" customWidth="1"/>
    <col min="2309" max="2309" width="16.5" style="21" customWidth="1"/>
    <col min="2310" max="2310" width="13.125" style="21" customWidth="1"/>
    <col min="2311" max="2311" width="17.125" style="21" customWidth="1"/>
    <col min="2312" max="2312" width="91.875" style="21" customWidth="1"/>
    <col min="2313" max="2313" width="157.375" style="21" customWidth="1"/>
    <col min="2314" max="2554" width="9" style="21"/>
    <col min="2555" max="2555" width="8.875" style="21" customWidth="1"/>
    <col min="2556" max="2556" width="72.625" style="21" customWidth="1"/>
    <col min="2557" max="2557" width="10.625" style="21" customWidth="1"/>
    <col min="2558" max="2558" width="8.625" style="21" customWidth="1"/>
    <col min="2559" max="2559" width="9" style="21" customWidth="1"/>
    <col min="2560" max="2560" width="13.375" style="21" customWidth="1"/>
    <col min="2561" max="2561" width="17.125" style="21" customWidth="1"/>
    <col min="2562" max="2562" width="13.125" style="21" customWidth="1"/>
    <col min="2563" max="2563" width="17.375" style="21" customWidth="1"/>
    <col min="2564" max="2564" width="13.125" style="21" customWidth="1"/>
    <col min="2565" max="2565" width="16.5" style="21" customWidth="1"/>
    <col min="2566" max="2566" width="13.125" style="21" customWidth="1"/>
    <col min="2567" max="2567" width="17.125" style="21" customWidth="1"/>
    <col min="2568" max="2568" width="91.875" style="21" customWidth="1"/>
    <col min="2569" max="2569" width="157.375" style="21" customWidth="1"/>
    <col min="2570" max="2810" width="9" style="21"/>
    <col min="2811" max="2811" width="8.875" style="21" customWidth="1"/>
    <col min="2812" max="2812" width="72.625" style="21" customWidth="1"/>
    <col min="2813" max="2813" width="10.625" style="21" customWidth="1"/>
    <col min="2814" max="2814" width="8.625" style="21" customWidth="1"/>
    <col min="2815" max="2815" width="9" style="21" customWidth="1"/>
    <col min="2816" max="2816" width="13.375" style="21" customWidth="1"/>
    <col min="2817" max="2817" width="17.125" style="21" customWidth="1"/>
    <col min="2818" max="2818" width="13.125" style="21" customWidth="1"/>
    <col min="2819" max="2819" width="17.375" style="21" customWidth="1"/>
    <col min="2820" max="2820" width="13.125" style="21" customWidth="1"/>
    <col min="2821" max="2821" width="16.5" style="21" customWidth="1"/>
    <col min="2822" max="2822" width="13.125" style="21" customWidth="1"/>
    <col min="2823" max="2823" width="17.125" style="21" customWidth="1"/>
    <col min="2824" max="2824" width="91.875" style="21" customWidth="1"/>
    <col min="2825" max="2825" width="157.375" style="21" customWidth="1"/>
    <col min="2826" max="3066" width="9" style="21"/>
    <col min="3067" max="3067" width="8.875" style="21" customWidth="1"/>
    <col min="3068" max="3068" width="72.625" style="21" customWidth="1"/>
    <col min="3069" max="3069" width="10.625" style="21" customWidth="1"/>
    <col min="3070" max="3070" width="8.625" style="21" customWidth="1"/>
    <col min="3071" max="3071" width="9" style="21" customWidth="1"/>
    <col min="3072" max="3072" width="13.375" style="21" customWidth="1"/>
    <col min="3073" max="3073" width="17.125" style="21" customWidth="1"/>
    <col min="3074" max="3074" width="13.125" style="21" customWidth="1"/>
    <col min="3075" max="3075" width="17.375" style="21" customWidth="1"/>
    <col min="3076" max="3076" width="13.125" style="21" customWidth="1"/>
    <col min="3077" max="3077" width="16.5" style="21" customWidth="1"/>
    <col min="3078" max="3078" width="13.125" style="21" customWidth="1"/>
    <col min="3079" max="3079" width="17.125" style="21" customWidth="1"/>
    <col min="3080" max="3080" width="91.875" style="21" customWidth="1"/>
    <col min="3081" max="3081" width="157.375" style="21" customWidth="1"/>
    <col min="3082" max="3322" width="9" style="21"/>
    <col min="3323" max="3323" width="8.875" style="21" customWidth="1"/>
    <col min="3324" max="3324" width="72.625" style="21" customWidth="1"/>
    <col min="3325" max="3325" width="10.625" style="21" customWidth="1"/>
    <col min="3326" max="3326" width="8.625" style="21" customWidth="1"/>
    <col min="3327" max="3327" width="9" style="21" customWidth="1"/>
    <col min="3328" max="3328" width="13.375" style="21" customWidth="1"/>
    <col min="3329" max="3329" width="17.125" style="21" customWidth="1"/>
    <col min="3330" max="3330" width="13.125" style="21" customWidth="1"/>
    <col min="3331" max="3331" width="17.375" style="21" customWidth="1"/>
    <col min="3332" max="3332" width="13.125" style="21" customWidth="1"/>
    <col min="3333" max="3333" width="16.5" style="21" customWidth="1"/>
    <col min="3334" max="3334" width="13.125" style="21" customWidth="1"/>
    <col min="3335" max="3335" width="17.125" style="21" customWidth="1"/>
    <col min="3336" max="3336" width="91.875" style="21" customWidth="1"/>
    <col min="3337" max="3337" width="157.375" style="21" customWidth="1"/>
    <col min="3338" max="3578" width="9" style="21"/>
    <col min="3579" max="3579" width="8.875" style="21" customWidth="1"/>
    <col min="3580" max="3580" width="72.625" style="21" customWidth="1"/>
    <col min="3581" max="3581" width="10.625" style="21" customWidth="1"/>
    <col min="3582" max="3582" width="8.625" style="21" customWidth="1"/>
    <col min="3583" max="3583" width="9" style="21" customWidth="1"/>
    <col min="3584" max="3584" width="13.375" style="21" customWidth="1"/>
    <col min="3585" max="3585" width="17.125" style="21" customWidth="1"/>
    <col min="3586" max="3586" width="13.125" style="21" customWidth="1"/>
    <col min="3587" max="3587" width="17.375" style="21" customWidth="1"/>
    <col min="3588" max="3588" width="13.125" style="21" customWidth="1"/>
    <col min="3589" max="3589" width="16.5" style="21" customWidth="1"/>
    <col min="3590" max="3590" width="13.125" style="21" customWidth="1"/>
    <col min="3591" max="3591" width="17.125" style="21" customWidth="1"/>
    <col min="3592" max="3592" width="91.875" style="21" customWidth="1"/>
    <col min="3593" max="3593" width="157.375" style="21" customWidth="1"/>
    <col min="3594" max="3834" width="9" style="21"/>
    <col min="3835" max="3835" width="8.875" style="21" customWidth="1"/>
    <col min="3836" max="3836" width="72.625" style="21" customWidth="1"/>
    <col min="3837" max="3837" width="10.625" style="21" customWidth="1"/>
    <col min="3838" max="3838" width="8.625" style="21" customWidth="1"/>
    <col min="3839" max="3839" width="9" style="21" customWidth="1"/>
    <col min="3840" max="3840" width="13.375" style="21" customWidth="1"/>
    <col min="3841" max="3841" width="17.125" style="21" customWidth="1"/>
    <col min="3842" max="3842" width="13.125" style="21" customWidth="1"/>
    <col min="3843" max="3843" width="17.375" style="21" customWidth="1"/>
    <col min="3844" max="3844" width="13.125" style="21" customWidth="1"/>
    <col min="3845" max="3845" width="16.5" style="21" customWidth="1"/>
    <col min="3846" max="3846" width="13.125" style="21" customWidth="1"/>
    <col min="3847" max="3847" width="17.125" style="21" customWidth="1"/>
    <col min="3848" max="3848" width="91.875" style="21" customWidth="1"/>
    <col min="3849" max="3849" width="157.375" style="21" customWidth="1"/>
    <col min="3850" max="4090" width="9" style="21"/>
    <col min="4091" max="4091" width="8.875" style="21" customWidth="1"/>
    <col min="4092" max="4092" width="72.625" style="21" customWidth="1"/>
    <col min="4093" max="4093" width="10.625" style="21" customWidth="1"/>
    <col min="4094" max="4094" width="8.625" style="21" customWidth="1"/>
    <col min="4095" max="4095" width="9" style="21" customWidth="1"/>
    <col min="4096" max="4096" width="13.375" style="21" customWidth="1"/>
    <col min="4097" max="4097" width="17.125" style="21" customWidth="1"/>
    <col min="4098" max="4098" width="13.125" style="21" customWidth="1"/>
    <col min="4099" max="4099" width="17.375" style="21" customWidth="1"/>
    <col min="4100" max="4100" width="13.125" style="21" customWidth="1"/>
    <col min="4101" max="4101" width="16.5" style="21" customWidth="1"/>
    <col min="4102" max="4102" width="13.125" style="21" customWidth="1"/>
    <col min="4103" max="4103" width="17.125" style="21" customWidth="1"/>
    <col min="4104" max="4104" width="91.875" style="21" customWidth="1"/>
    <col min="4105" max="4105" width="157.375" style="21" customWidth="1"/>
    <col min="4106" max="4346" width="9" style="21"/>
    <col min="4347" max="4347" width="8.875" style="21" customWidth="1"/>
    <col min="4348" max="4348" width="72.625" style="21" customWidth="1"/>
    <col min="4349" max="4349" width="10.625" style="21" customWidth="1"/>
    <col min="4350" max="4350" width="8.625" style="21" customWidth="1"/>
    <col min="4351" max="4351" width="9" style="21" customWidth="1"/>
    <col min="4352" max="4352" width="13.375" style="21" customWidth="1"/>
    <col min="4353" max="4353" width="17.125" style="21" customWidth="1"/>
    <col min="4354" max="4354" width="13.125" style="21" customWidth="1"/>
    <col min="4355" max="4355" width="17.375" style="21" customWidth="1"/>
    <col min="4356" max="4356" width="13.125" style="21" customWidth="1"/>
    <col min="4357" max="4357" width="16.5" style="21" customWidth="1"/>
    <col min="4358" max="4358" width="13.125" style="21" customWidth="1"/>
    <col min="4359" max="4359" width="17.125" style="21" customWidth="1"/>
    <col min="4360" max="4360" width="91.875" style="21" customWidth="1"/>
    <col min="4361" max="4361" width="157.375" style="21" customWidth="1"/>
    <col min="4362" max="4602" width="9" style="21"/>
    <col min="4603" max="4603" width="8.875" style="21" customWidth="1"/>
    <col min="4604" max="4604" width="72.625" style="21" customWidth="1"/>
    <col min="4605" max="4605" width="10.625" style="21" customWidth="1"/>
    <col min="4606" max="4606" width="8.625" style="21" customWidth="1"/>
    <col min="4607" max="4607" width="9" style="21" customWidth="1"/>
    <col min="4608" max="4608" width="13.375" style="21" customWidth="1"/>
    <col min="4609" max="4609" width="17.125" style="21" customWidth="1"/>
    <col min="4610" max="4610" width="13.125" style="21" customWidth="1"/>
    <col min="4611" max="4611" width="17.375" style="21" customWidth="1"/>
    <col min="4612" max="4612" width="13.125" style="21" customWidth="1"/>
    <col min="4613" max="4613" width="16.5" style="21" customWidth="1"/>
    <col min="4614" max="4614" width="13.125" style="21" customWidth="1"/>
    <col min="4615" max="4615" width="17.125" style="21" customWidth="1"/>
    <col min="4616" max="4616" width="91.875" style="21" customWidth="1"/>
    <col min="4617" max="4617" width="157.375" style="21" customWidth="1"/>
    <col min="4618" max="4858" width="9" style="21"/>
    <col min="4859" max="4859" width="8.875" style="21" customWidth="1"/>
    <col min="4860" max="4860" width="72.625" style="21" customWidth="1"/>
    <col min="4861" max="4861" width="10.625" style="21" customWidth="1"/>
    <col min="4862" max="4862" width="8.625" style="21" customWidth="1"/>
    <col min="4863" max="4863" width="9" style="21" customWidth="1"/>
    <col min="4864" max="4864" width="13.375" style="21" customWidth="1"/>
    <col min="4865" max="4865" width="17.125" style="21" customWidth="1"/>
    <col min="4866" max="4866" width="13.125" style="21" customWidth="1"/>
    <col min="4867" max="4867" width="17.375" style="21" customWidth="1"/>
    <col min="4868" max="4868" width="13.125" style="21" customWidth="1"/>
    <col min="4869" max="4869" width="16.5" style="21" customWidth="1"/>
    <col min="4870" max="4870" width="13.125" style="21" customWidth="1"/>
    <col min="4871" max="4871" width="17.125" style="21" customWidth="1"/>
    <col min="4872" max="4872" width="91.875" style="21" customWidth="1"/>
    <col min="4873" max="4873" width="157.375" style="21" customWidth="1"/>
    <col min="4874" max="5114" width="9" style="21"/>
    <col min="5115" max="5115" width="8.875" style="21" customWidth="1"/>
    <col min="5116" max="5116" width="72.625" style="21" customWidth="1"/>
    <col min="5117" max="5117" width="10.625" style="21" customWidth="1"/>
    <col min="5118" max="5118" width="8.625" style="21" customWidth="1"/>
    <col min="5119" max="5119" width="9" style="21" customWidth="1"/>
    <col min="5120" max="5120" width="13.375" style="21" customWidth="1"/>
    <col min="5121" max="5121" width="17.125" style="21" customWidth="1"/>
    <col min="5122" max="5122" width="13.125" style="21" customWidth="1"/>
    <col min="5123" max="5123" width="17.375" style="21" customWidth="1"/>
    <col min="5124" max="5124" width="13.125" style="21" customWidth="1"/>
    <col min="5125" max="5125" width="16.5" style="21" customWidth="1"/>
    <col min="5126" max="5126" width="13.125" style="21" customWidth="1"/>
    <col min="5127" max="5127" width="17.125" style="21" customWidth="1"/>
    <col min="5128" max="5128" width="91.875" style="21" customWidth="1"/>
    <col min="5129" max="5129" width="157.375" style="21" customWidth="1"/>
    <col min="5130" max="5370" width="9" style="21"/>
    <col min="5371" max="5371" width="8.875" style="21" customWidth="1"/>
    <col min="5372" max="5372" width="72.625" style="21" customWidth="1"/>
    <col min="5373" max="5373" width="10.625" style="21" customWidth="1"/>
    <col min="5374" max="5374" width="8.625" style="21" customWidth="1"/>
    <col min="5375" max="5375" width="9" style="21" customWidth="1"/>
    <col min="5376" max="5376" width="13.375" style="21" customWidth="1"/>
    <col min="5377" max="5377" width="17.125" style="21" customWidth="1"/>
    <col min="5378" max="5378" width="13.125" style="21" customWidth="1"/>
    <col min="5379" max="5379" width="17.375" style="21" customWidth="1"/>
    <col min="5380" max="5380" width="13.125" style="21" customWidth="1"/>
    <col min="5381" max="5381" width="16.5" style="21" customWidth="1"/>
    <col min="5382" max="5382" width="13.125" style="21" customWidth="1"/>
    <col min="5383" max="5383" width="17.125" style="21" customWidth="1"/>
    <col min="5384" max="5384" width="91.875" style="21" customWidth="1"/>
    <col min="5385" max="5385" width="157.375" style="21" customWidth="1"/>
    <col min="5386" max="5626" width="9" style="21"/>
    <col min="5627" max="5627" width="8.875" style="21" customWidth="1"/>
    <col min="5628" max="5628" width="72.625" style="21" customWidth="1"/>
    <col min="5629" max="5629" width="10.625" style="21" customWidth="1"/>
    <col min="5630" max="5630" width="8.625" style="21" customWidth="1"/>
    <col min="5631" max="5631" width="9" style="21" customWidth="1"/>
    <col min="5632" max="5632" width="13.375" style="21" customWidth="1"/>
    <col min="5633" max="5633" width="17.125" style="21" customWidth="1"/>
    <col min="5634" max="5634" width="13.125" style="21" customWidth="1"/>
    <col min="5635" max="5635" width="17.375" style="21" customWidth="1"/>
    <col min="5636" max="5636" width="13.125" style="21" customWidth="1"/>
    <col min="5637" max="5637" width="16.5" style="21" customWidth="1"/>
    <col min="5638" max="5638" width="13.125" style="21" customWidth="1"/>
    <col min="5639" max="5639" width="17.125" style="21" customWidth="1"/>
    <col min="5640" max="5640" width="91.875" style="21" customWidth="1"/>
    <col min="5641" max="5641" width="157.375" style="21" customWidth="1"/>
    <col min="5642" max="5882" width="9" style="21"/>
    <col min="5883" max="5883" width="8.875" style="21" customWidth="1"/>
    <col min="5884" max="5884" width="72.625" style="21" customWidth="1"/>
    <col min="5885" max="5885" width="10.625" style="21" customWidth="1"/>
    <col min="5886" max="5886" width="8.625" style="21" customWidth="1"/>
    <col min="5887" max="5887" width="9" style="21" customWidth="1"/>
    <col min="5888" max="5888" width="13.375" style="21" customWidth="1"/>
    <col min="5889" max="5889" width="17.125" style="21" customWidth="1"/>
    <col min="5890" max="5890" width="13.125" style="21" customWidth="1"/>
    <col min="5891" max="5891" width="17.375" style="21" customWidth="1"/>
    <col min="5892" max="5892" width="13.125" style="21" customWidth="1"/>
    <col min="5893" max="5893" width="16.5" style="21" customWidth="1"/>
    <col min="5894" max="5894" width="13.125" style="21" customWidth="1"/>
    <col min="5895" max="5895" width="17.125" style="21" customWidth="1"/>
    <col min="5896" max="5896" width="91.875" style="21" customWidth="1"/>
    <col min="5897" max="5897" width="157.375" style="21" customWidth="1"/>
    <col min="5898" max="6138" width="9" style="21"/>
    <col min="6139" max="6139" width="8.875" style="21" customWidth="1"/>
    <col min="6140" max="6140" width="72.625" style="21" customWidth="1"/>
    <col min="6141" max="6141" width="10.625" style="21" customWidth="1"/>
    <col min="6142" max="6142" width="8.625" style="21" customWidth="1"/>
    <col min="6143" max="6143" width="9" style="21" customWidth="1"/>
    <col min="6144" max="6144" width="13.375" style="21" customWidth="1"/>
    <col min="6145" max="6145" width="17.125" style="21" customWidth="1"/>
    <col min="6146" max="6146" width="13.125" style="21" customWidth="1"/>
    <col min="6147" max="6147" width="17.375" style="21" customWidth="1"/>
    <col min="6148" max="6148" width="13.125" style="21" customWidth="1"/>
    <col min="6149" max="6149" width="16.5" style="21" customWidth="1"/>
    <col min="6150" max="6150" width="13.125" style="21" customWidth="1"/>
    <col min="6151" max="6151" width="17.125" style="21" customWidth="1"/>
    <col min="6152" max="6152" width="91.875" style="21" customWidth="1"/>
    <col min="6153" max="6153" width="157.375" style="21" customWidth="1"/>
    <col min="6154" max="6394" width="9" style="21"/>
    <col min="6395" max="6395" width="8.875" style="21" customWidth="1"/>
    <col min="6396" max="6396" width="72.625" style="21" customWidth="1"/>
    <col min="6397" max="6397" width="10.625" style="21" customWidth="1"/>
    <col min="6398" max="6398" width="8.625" style="21" customWidth="1"/>
    <col min="6399" max="6399" width="9" style="21" customWidth="1"/>
    <col min="6400" max="6400" width="13.375" style="21" customWidth="1"/>
    <col min="6401" max="6401" width="17.125" style="21" customWidth="1"/>
    <col min="6402" max="6402" width="13.125" style="21" customWidth="1"/>
    <col min="6403" max="6403" width="17.375" style="21" customWidth="1"/>
    <col min="6404" max="6404" width="13.125" style="21" customWidth="1"/>
    <col min="6405" max="6405" width="16.5" style="21" customWidth="1"/>
    <col min="6406" max="6406" width="13.125" style="21" customWidth="1"/>
    <col min="6407" max="6407" width="17.125" style="21" customWidth="1"/>
    <col min="6408" max="6408" width="91.875" style="21" customWidth="1"/>
    <col min="6409" max="6409" width="157.375" style="21" customWidth="1"/>
    <col min="6410" max="6650" width="9" style="21"/>
    <col min="6651" max="6651" width="8.875" style="21" customWidth="1"/>
    <col min="6652" max="6652" width="72.625" style="21" customWidth="1"/>
    <col min="6653" max="6653" width="10.625" style="21" customWidth="1"/>
    <col min="6654" max="6654" width="8.625" style="21" customWidth="1"/>
    <col min="6655" max="6655" width="9" style="21" customWidth="1"/>
    <col min="6656" max="6656" width="13.375" style="21" customWidth="1"/>
    <col min="6657" max="6657" width="17.125" style="21" customWidth="1"/>
    <col min="6658" max="6658" width="13.125" style="21" customWidth="1"/>
    <col min="6659" max="6659" width="17.375" style="21" customWidth="1"/>
    <col min="6660" max="6660" width="13.125" style="21" customWidth="1"/>
    <col min="6661" max="6661" width="16.5" style="21" customWidth="1"/>
    <col min="6662" max="6662" width="13.125" style="21" customWidth="1"/>
    <col min="6663" max="6663" width="17.125" style="21" customWidth="1"/>
    <col min="6664" max="6664" width="91.875" style="21" customWidth="1"/>
    <col min="6665" max="6665" width="157.375" style="21" customWidth="1"/>
    <col min="6666" max="6906" width="9" style="21"/>
    <col min="6907" max="6907" width="8.875" style="21" customWidth="1"/>
    <col min="6908" max="6908" width="72.625" style="21" customWidth="1"/>
    <col min="6909" max="6909" width="10.625" style="21" customWidth="1"/>
    <col min="6910" max="6910" width="8.625" style="21" customWidth="1"/>
    <col min="6911" max="6911" width="9" style="21" customWidth="1"/>
    <col min="6912" max="6912" width="13.375" style="21" customWidth="1"/>
    <col min="6913" max="6913" width="17.125" style="21" customWidth="1"/>
    <col min="6914" max="6914" width="13.125" style="21" customWidth="1"/>
    <col min="6915" max="6915" width="17.375" style="21" customWidth="1"/>
    <col min="6916" max="6916" width="13.125" style="21" customWidth="1"/>
    <col min="6917" max="6917" width="16.5" style="21" customWidth="1"/>
    <col min="6918" max="6918" width="13.125" style="21" customWidth="1"/>
    <col min="6919" max="6919" width="17.125" style="21" customWidth="1"/>
    <col min="6920" max="6920" width="91.875" style="21" customWidth="1"/>
    <col min="6921" max="6921" width="157.375" style="21" customWidth="1"/>
    <col min="6922" max="7162" width="9" style="21"/>
    <col min="7163" max="7163" width="8.875" style="21" customWidth="1"/>
    <col min="7164" max="7164" width="72.625" style="21" customWidth="1"/>
    <col min="7165" max="7165" width="10.625" style="21" customWidth="1"/>
    <col min="7166" max="7166" width="8.625" style="21" customWidth="1"/>
    <col min="7167" max="7167" width="9" style="21" customWidth="1"/>
    <col min="7168" max="7168" width="13.375" style="21" customWidth="1"/>
    <col min="7169" max="7169" width="17.125" style="21" customWidth="1"/>
    <col min="7170" max="7170" width="13.125" style="21" customWidth="1"/>
    <col min="7171" max="7171" width="17.375" style="21" customWidth="1"/>
    <col min="7172" max="7172" width="13.125" style="21" customWidth="1"/>
    <col min="7173" max="7173" width="16.5" style="21" customWidth="1"/>
    <col min="7174" max="7174" width="13.125" style="21" customWidth="1"/>
    <col min="7175" max="7175" width="17.125" style="21" customWidth="1"/>
    <col min="7176" max="7176" width="91.875" style="21" customWidth="1"/>
    <col min="7177" max="7177" width="157.375" style="21" customWidth="1"/>
    <col min="7178" max="7418" width="9" style="21"/>
    <col min="7419" max="7419" width="8.875" style="21" customWidth="1"/>
    <col min="7420" max="7420" width="72.625" style="21" customWidth="1"/>
    <col min="7421" max="7421" width="10.625" style="21" customWidth="1"/>
    <col min="7422" max="7422" width="8.625" style="21" customWidth="1"/>
    <col min="7423" max="7423" width="9" style="21" customWidth="1"/>
    <col min="7424" max="7424" width="13.375" style="21" customWidth="1"/>
    <col min="7425" max="7425" width="17.125" style="21" customWidth="1"/>
    <col min="7426" max="7426" width="13.125" style="21" customWidth="1"/>
    <col min="7427" max="7427" width="17.375" style="21" customWidth="1"/>
    <col min="7428" max="7428" width="13.125" style="21" customWidth="1"/>
    <col min="7429" max="7429" width="16.5" style="21" customWidth="1"/>
    <col min="7430" max="7430" width="13.125" style="21" customWidth="1"/>
    <col min="7431" max="7431" width="17.125" style="21" customWidth="1"/>
    <col min="7432" max="7432" width="91.875" style="21" customWidth="1"/>
    <col min="7433" max="7433" width="157.375" style="21" customWidth="1"/>
    <col min="7434" max="7674" width="9" style="21"/>
    <col min="7675" max="7675" width="8.875" style="21" customWidth="1"/>
    <col min="7676" max="7676" width="72.625" style="21" customWidth="1"/>
    <col min="7677" max="7677" width="10.625" style="21" customWidth="1"/>
    <col min="7678" max="7678" width="8.625" style="21" customWidth="1"/>
    <col min="7679" max="7679" width="9" style="21" customWidth="1"/>
    <col min="7680" max="7680" width="13.375" style="21" customWidth="1"/>
    <col min="7681" max="7681" width="17.125" style="21" customWidth="1"/>
    <col min="7682" max="7682" width="13.125" style="21" customWidth="1"/>
    <col min="7683" max="7683" width="17.375" style="21" customWidth="1"/>
    <col min="7684" max="7684" width="13.125" style="21" customWidth="1"/>
    <col min="7685" max="7685" width="16.5" style="21" customWidth="1"/>
    <col min="7686" max="7686" width="13.125" style="21" customWidth="1"/>
    <col min="7687" max="7687" width="17.125" style="21" customWidth="1"/>
    <col min="7688" max="7688" width="91.875" style="21" customWidth="1"/>
    <col min="7689" max="7689" width="157.375" style="21" customWidth="1"/>
    <col min="7690" max="7930" width="9" style="21"/>
    <col min="7931" max="7931" width="8.875" style="21" customWidth="1"/>
    <col min="7932" max="7932" width="72.625" style="21" customWidth="1"/>
    <col min="7933" max="7933" width="10.625" style="21" customWidth="1"/>
    <col min="7934" max="7934" width="8.625" style="21" customWidth="1"/>
    <col min="7935" max="7935" width="9" style="21" customWidth="1"/>
    <col min="7936" max="7936" width="13.375" style="21" customWidth="1"/>
    <col min="7937" max="7937" width="17.125" style="21" customWidth="1"/>
    <col min="7938" max="7938" width="13.125" style="21" customWidth="1"/>
    <col min="7939" max="7939" width="17.375" style="21" customWidth="1"/>
    <col min="7940" max="7940" width="13.125" style="21" customWidth="1"/>
    <col min="7941" max="7941" width="16.5" style="21" customWidth="1"/>
    <col min="7942" max="7942" width="13.125" style="21" customWidth="1"/>
    <col min="7943" max="7943" width="17.125" style="21" customWidth="1"/>
    <col min="7944" max="7944" width="91.875" style="21" customWidth="1"/>
    <col min="7945" max="7945" width="157.375" style="21" customWidth="1"/>
    <col min="7946" max="8186" width="9" style="21"/>
    <col min="8187" max="8187" width="8.875" style="21" customWidth="1"/>
    <col min="8188" max="8188" width="72.625" style="21" customWidth="1"/>
    <col min="8189" max="8189" width="10.625" style="21" customWidth="1"/>
    <col min="8190" max="8190" width="8.625" style="21" customWidth="1"/>
    <col min="8191" max="8191" width="9" style="21" customWidth="1"/>
    <col min="8192" max="8192" width="13.375" style="21" customWidth="1"/>
    <col min="8193" max="8193" width="17.125" style="21" customWidth="1"/>
    <col min="8194" max="8194" width="13.125" style="21" customWidth="1"/>
    <col min="8195" max="8195" width="17.375" style="21" customWidth="1"/>
    <col min="8196" max="8196" width="13.125" style="21" customWidth="1"/>
    <col min="8197" max="8197" width="16.5" style="21" customWidth="1"/>
    <col min="8198" max="8198" width="13.125" style="21" customWidth="1"/>
    <col min="8199" max="8199" width="17.125" style="21" customWidth="1"/>
    <col min="8200" max="8200" width="91.875" style="21" customWidth="1"/>
    <col min="8201" max="8201" width="157.375" style="21" customWidth="1"/>
    <col min="8202" max="8442" width="9" style="21"/>
    <col min="8443" max="8443" width="8.875" style="21" customWidth="1"/>
    <col min="8444" max="8444" width="72.625" style="21" customWidth="1"/>
    <col min="8445" max="8445" width="10.625" style="21" customWidth="1"/>
    <col min="8446" max="8446" width="8.625" style="21" customWidth="1"/>
    <col min="8447" max="8447" width="9" style="21" customWidth="1"/>
    <col min="8448" max="8448" width="13.375" style="21" customWidth="1"/>
    <col min="8449" max="8449" width="17.125" style="21" customWidth="1"/>
    <col min="8450" max="8450" width="13.125" style="21" customWidth="1"/>
    <col min="8451" max="8451" width="17.375" style="21" customWidth="1"/>
    <col min="8452" max="8452" width="13.125" style="21" customWidth="1"/>
    <col min="8453" max="8453" width="16.5" style="21" customWidth="1"/>
    <col min="8454" max="8454" width="13.125" style="21" customWidth="1"/>
    <col min="8455" max="8455" width="17.125" style="21" customWidth="1"/>
    <col min="8456" max="8456" width="91.875" style="21" customWidth="1"/>
    <col min="8457" max="8457" width="157.375" style="21" customWidth="1"/>
    <col min="8458" max="8698" width="9" style="21"/>
    <col min="8699" max="8699" width="8.875" style="21" customWidth="1"/>
    <col min="8700" max="8700" width="72.625" style="21" customWidth="1"/>
    <col min="8701" max="8701" width="10.625" style="21" customWidth="1"/>
    <col min="8702" max="8702" width="8.625" style="21" customWidth="1"/>
    <col min="8703" max="8703" width="9" style="21" customWidth="1"/>
    <col min="8704" max="8704" width="13.375" style="21" customWidth="1"/>
    <col min="8705" max="8705" width="17.125" style="21" customWidth="1"/>
    <col min="8706" max="8706" width="13.125" style="21" customWidth="1"/>
    <col min="8707" max="8707" width="17.375" style="21" customWidth="1"/>
    <col min="8708" max="8708" width="13.125" style="21" customWidth="1"/>
    <col min="8709" max="8709" width="16.5" style="21" customWidth="1"/>
    <col min="8710" max="8710" width="13.125" style="21" customWidth="1"/>
    <col min="8711" max="8711" width="17.125" style="21" customWidth="1"/>
    <col min="8712" max="8712" width="91.875" style="21" customWidth="1"/>
    <col min="8713" max="8713" width="157.375" style="21" customWidth="1"/>
    <col min="8714" max="8954" width="9" style="21"/>
    <col min="8955" max="8955" width="8.875" style="21" customWidth="1"/>
    <col min="8956" max="8956" width="72.625" style="21" customWidth="1"/>
    <col min="8957" max="8957" width="10.625" style="21" customWidth="1"/>
    <col min="8958" max="8958" width="8.625" style="21" customWidth="1"/>
    <col min="8959" max="8959" width="9" style="21" customWidth="1"/>
    <col min="8960" max="8960" width="13.375" style="21" customWidth="1"/>
    <col min="8961" max="8961" width="17.125" style="21" customWidth="1"/>
    <col min="8962" max="8962" width="13.125" style="21" customWidth="1"/>
    <col min="8963" max="8963" width="17.375" style="21" customWidth="1"/>
    <col min="8964" max="8964" width="13.125" style="21" customWidth="1"/>
    <col min="8965" max="8965" width="16.5" style="21" customWidth="1"/>
    <col min="8966" max="8966" width="13.125" style="21" customWidth="1"/>
    <col min="8967" max="8967" width="17.125" style="21" customWidth="1"/>
    <col min="8968" max="8968" width="91.875" style="21" customWidth="1"/>
    <col min="8969" max="8969" width="157.375" style="21" customWidth="1"/>
    <col min="8970" max="9210" width="9" style="21"/>
    <col min="9211" max="9211" width="8.875" style="21" customWidth="1"/>
    <col min="9212" max="9212" width="72.625" style="21" customWidth="1"/>
    <col min="9213" max="9213" width="10.625" style="21" customWidth="1"/>
    <col min="9214" max="9214" width="8.625" style="21" customWidth="1"/>
    <col min="9215" max="9215" width="9" style="21" customWidth="1"/>
    <col min="9216" max="9216" width="13.375" style="21" customWidth="1"/>
    <col min="9217" max="9217" width="17.125" style="21" customWidth="1"/>
    <col min="9218" max="9218" width="13.125" style="21" customWidth="1"/>
    <col min="9219" max="9219" width="17.375" style="21" customWidth="1"/>
    <col min="9220" max="9220" width="13.125" style="21" customWidth="1"/>
    <col min="9221" max="9221" width="16.5" style="21" customWidth="1"/>
    <col min="9222" max="9222" width="13.125" style="21" customWidth="1"/>
    <col min="9223" max="9223" width="17.125" style="21" customWidth="1"/>
    <col min="9224" max="9224" width="91.875" style="21" customWidth="1"/>
    <col min="9225" max="9225" width="157.375" style="21" customWidth="1"/>
    <col min="9226" max="9466" width="9" style="21"/>
    <col min="9467" max="9467" width="8.875" style="21" customWidth="1"/>
    <col min="9468" max="9468" width="72.625" style="21" customWidth="1"/>
    <col min="9469" max="9469" width="10.625" style="21" customWidth="1"/>
    <col min="9470" max="9470" width="8.625" style="21" customWidth="1"/>
    <col min="9471" max="9471" width="9" style="21" customWidth="1"/>
    <col min="9472" max="9472" width="13.375" style="21" customWidth="1"/>
    <col min="9473" max="9473" width="17.125" style="21" customWidth="1"/>
    <col min="9474" max="9474" width="13.125" style="21" customWidth="1"/>
    <col min="9475" max="9475" width="17.375" style="21" customWidth="1"/>
    <col min="9476" max="9476" width="13.125" style="21" customWidth="1"/>
    <col min="9477" max="9477" width="16.5" style="21" customWidth="1"/>
    <col min="9478" max="9478" width="13.125" style="21" customWidth="1"/>
    <col min="9479" max="9479" width="17.125" style="21" customWidth="1"/>
    <col min="9480" max="9480" width="91.875" style="21" customWidth="1"/>
    <col min="9481" max="9481" width="157.375" style="21" customWidth="1"/>
    <col min="9482" max="9722" width="9" style="21"/>
    <col min="9723" max="9723" width="8.875" style="21" customWidth="1"/>
    <col min="9724" max="9724" width="72.625" style="21" customWidth="1"/>
    <col min="9725" max="9725" width="10.625" style="21" customWidth="1"/>
    <col min="9726" max="9726" width="8.625" style="21" customWidth="1"/>
    <col min="9727" max="9727" width="9" style="21" customWidth="1"/>
    <col min="9728" max="9728" width="13.375" style="21" customWidth="1"/>
    <col min="9729" max="9729" width="17.125" style="21" customWidth="1"/>
    <col min="9730" max="9730" width="13.125" style="21" customWidth="1"/>
    <col min="9731" max="9731" width="17.375" style="21" customWidth="1"/>
    <col min="9732" max="9732" width="13.125" style="21" customWidth="1"/>
    <col min="9733" max="9733" width="16.5" style="21" customWidth="1"/>
    <col min="9734" max="9734" width="13.125" style="21" customWidth="1"/>
    <col min="9735" max="9735" width="17.125" style="21" customWidth="1"/>
    <col min="9736" max="9736" width="91.875" style="21" customWidth="1"/>
    <col min="9737" max="9737" width="157.375" style="21" customWidth="1"/>
    <col min="9738" max="9978" width="9" style="21"/>
    <col min="9979" max="9979" width="8.875" style="21" customWidth="1"/>
    <col min="9980" max="9980" width="72.625" style="21" customWidth="1"/>
    <col min="9981" max="9981" width="10.625" style="21" customWidth="1"/>
    <col min="9982" max="9982" width="8.625" style="21" customWidth="1"/>
    <col min="9983" max="9983" width="9" style="21" customWidth="1"/>
    <col min="9984" max="9984" width="13.375" style="21" customWidth="1"/>
    <col min="9985" max="9985" width="17.125" style="21" customWidth="1"/>
    <col min="9986" max="9986" width="13.125" style="21" customWidth="1"/>
    <col min="9987" max="9987" width="17.375" style="21" customWidth="1"/>
    <col min="9988" max="9988" width="13.125" style="21" customWidth="1"/>
    <col min="9989" max="9989" width="16.5" style="21" customWidth="1"/>
    <col min="9990" max="9990" width="13.125" style="21" customWidth="1"/>
    <col min="9991" max="9991" width="17.125" style="21" customWidth="1"/>
    <col min="9992" max="9992" width="91.875" style="21" customWidth="1"/>
    <col min="9993" max="9993" width="157.375" style="21" customWidth="1"/>
    <col min="9994" max="10234" width="9" style="21"/>
    <col min="10235" max="10235" width="8.875" style="21" customWidth="1"/>
    <col min="10236" max="10236" width="72.625" style="21" customWidth="1"/>
    <col min="10237" max="10237" width="10.625" style="21" customWidth="1"/>
    <col min="10238" max="10238" width="8.625" style="21" customWidth="1"/>
    <col min="10239" max="10239" width="9" style="21" customWidth="1"/>
    <col min="10240" max="10240" width="13.375" style="21" customWidth="1"/>
    <col min="10241" max="10241" width="17.125" style="21" customWidth="1"/>
    <col min="10242" max="10242" width="13.125" style="21" customWidth="1"/>
    <col min="10243" max="10243" width="17.375" style="21" customWidth="1"/>
    <col min="10244" max="10244" width="13.125" style="21" customWidth="1"/>
    <col min="10245" max="10245" width="16.5" style="21" customWidth="1"/>
    <col min="10246" max="10246" width="13.125" style="21" customWidth="1"/>
    <col min="10247" max="10247" width="17.125" style="21" customWidth="1"/>
    <col min="10248" max="10248" width="91.875" style="21" customWidth="1"/>
    <col min="10249" max="10249" width="157.375" style="21" customWidth="1"/>
    <col min="10250" max="10490" width="9" style="21"/>
    <col min="10491" max="10491" width="8.875" style="21" customWidth="1"/>
    <col min="10492" max="10492" width="72.625" style="21" customWidth="1"/>
    <col min="10493" max="10493" width="10.625" style="21" customWidth="1"/>
    <col min="10494" max="10494" width="8.625" style="21" customWidth="1"/>
    <col min="10495" max="10495" width="9" style="21" customWidth="1"/>
    <col min="10496" max="10496" width="13.375" style="21" customWidth="1"/>
    <col min="10497" max="10497" width="17.125" style="21" customWidth="1"/>
    <col min="10498" max="10498" width="13.125" style="21" customWidth="1"/>
    <col min="10499" max="10499" width="17.375" style="21" customWidth="1"/>
    <col min="10500" max="10500" width="13.125" style="21" customWidth="1"/>
    <col min="10501" max="10501" width="16.5" style="21" customWidth="1"/>
    <col min="10502" max="10502" width="13.125" style="21" customWidth="1"/>
    <col min="10503" max="10503" width="17.125" style="21" customWidth="1"/>
    <col min="10504" max="10504" width="91.875" style="21" customWidth="1"/>
    <col min="10505" max="10505" width="157.375" style="21" customWidth="1"/>
    <col min="10506" max="10746" width="9" style="21"/>
    <col min="10747" max="10747" width="8.875" style="21" customWidth="1"/>
    <col min="10748" max="10748" width="72.625" style="21" customWidth="1"/>
    <col min="10749" max="10749" width="10.625" style="21" customWidth="1"/>
    <col min="10750" max="10750" width="8.625" style="21" customWidth="1"/>
    <col min="10751" max="10751" width="9" style="21" customWidth="1"/>
    <col min="10752" max="10752" width="13.375" style="21" customWidth="1"/>
    <col min="10753" max="10753" width="17.125" style="21" customWidth="1"/>
    <col min="10754" max="10754" width="13.125" style="21" customWidth="1"/>
    <col min="10755" max="10755" width="17.375" style="21" customWidth="1"/>
    <col min="10756" max="10756" width="13.125" style="21" customWidth="1"/>
    <col min="10757" max="10757" width="16.5" style="21" customWidth="1"/>
    <col min="10758" max="10758" width="13.125" style="21" customWidth="1"/>
    <col min="10759" max="10759" width="17.125" style="21" customWidth="1"/>
    <col min="10760" max="10760" width="91.875" style="21" customWidth="1"/>
    <col min="10761" max="10761" width="157.375" style="21" customWidth="1"/>
    <col min="10762" max="11002" width="9" style="21"/>
    <col min="11003" max="11003" width="8.875" style="21" customWidth="1"/>
    <col min="11004" max="11004" width="72.625" style="21" customWidth="1"/>
    <col min="11005" max="11005" width="10.625" style="21" customWidth="1"/>
    <col min="11006" max="11006" width="8.625" style="21" customWidth="1"/>
    <col min="11007" max="11007" width="9" style="21" customWidth="1"/>
    <col min="11008" max="11008" width="13.375" style="21" customWidth="1"/>
    <col min="11009" max="11009" width="17.125" style="21" customWidth="1"/>
    <col min="11010" max="11010" width="13.125" style="21" customWidth="1"/>
    <col min="11011" max="11011" width="17.375" style="21" customWidth="1"/>
    <col min="11012" max="11012" width="13.125" style="21" customWidth="1"/>
    <col min="11013" max="11013" width="16.5" style="21" customWidth="1"/>
    <col min="11014" max="11014" width="13.125" style="21" customWidth="1"/>
    <col min="11015" max="11015" width="17.125" style="21" customWidth="1"/>
    <col min="11016" max="11016" width="91.875" style="21" customWidth="1"/>
    <col min="11017" max="11017" width="157.375" style="21" customWidth="1"/>
    <col min="11018" max="11258" width="9" style="21"/>
    <col min="11259" max="11259" width="8.875" style="21" customWidth="1"/>
    <col min="11260" max="11260" width="72.625" style="21" customWidth="1"/>
    <col min="11261" max="11261" width="10.625" style="21" customWidth="1"/>
    <col min="11262" max="11262" width="8.625" style="21" customWidth="1"/>
    <col min="11263" max="11263" width="9" style="21" customWidth="1"/>
    <col min="11264" max="11264" width="13.375" style="21" customWidth="1"/>
    <col min="11265" max="11265" width="17.125" style="21" customWidth="1"/>
    <col min="11266" max="11266" width="13.125" style="21" customWidth="1"/>
    <col min="11267" max="11267" width="17.375" style="21" customWidth="1"/>
    <col min="11268" max="11268" width="13.125" style="21" customWidth="1"/>
    <col min="11269" max="11269" width="16.5" style="21" customWidth="1"/>
    <col min="11270" max="11270" width="13.125" style="21" customWidth="1"/>
    <col min="11271" max="11271" width="17.125" style="21" customWidth="1"/>
    <col min="11272" max="11272" width="91.875" style="21" customWidth="1"/>
    <col min="11273" max="11273" width="157.375" style="21" customWidth="1"/>
    <col min="11274" max="11514" width="9" style="21"/>
    <col min="11515" max="11515" width="8.875" style="21" customWidth="1"/>
    <col min="11516" max="11516" width="72.625" style="21" customWidth="1"/>
    <col min="11517" max="11517" width="10.625" style="21" customWidth="1"/>
    <col min="11518" max="11518" width="8.625" style="21" customWidth="1"/>
    <col min="11519" max="11519" width="9" style="21" customWidth="1"/>
    <col min="11520" max="11520" width="13.375" style="21" customWidth="1"/>
    <col min="11521" max="11521" width="17.125" style="21" customWidth="1"/>
    <col min="11522" max="11522" width="13.125" style="21" customWidth="1"/>
    <col min="11523" max="11523" width="17.375" style="21" customWidth="1"/>
    <col min="11524" max="11524" width="13.125" style="21" customWidth="1"/>
    <col min="11525" max="11525" width="16.5" style="21" customWidth="1"/>
    <col min="11526" max="11526" width="13.125" style="21" customWidth="1"/>
    <col min="11527" max="11527" width="17.125" style="21" customWidth="1"/>
    <col min="11528" max="11528" width="91.875" style="21" customWidth="1"/>
    <col min="11529" max="11529" width="157.375" style="21" customWidth="1"/>
    <col min="11530" max="11770" width="9" style="21"/>
    <col min="11771" max="11771" width="8.875" style="21" customWidth="1"/>
    <col min="11772" max="11772" width="72.625" style="21" customWidth="1"/>
    <col min="11773" max="11773" width="10.625" style="21" customWidth="1"/>
    <col min="11774" max="11774" width="8.625" style="21" customWidth="1"/>
    <col min="11775" max="11775" width="9" style="21" customWidth="1"/>
    <col min="11776" max="11776" width="13.375" style="21" customWidth="1"/>
    <col min="11777" max="11777" width="17.125" style="21" customWidth="1"/>
    <col min="11778" max="11778" width="13.125" style="21" customWidth="1"/>
    <col min="11779" max="11779" width="17.375" style="21" customWidth="1"/>
    <col min="11780" max="11780" width="13.125" style="21" customWidth="1"/>
    <col min="11781" max="11781" width="16.5" style="21" customWidth="1"/>
    <col min="11782" max="11782" width="13.125" style="21" customWidth="1"/>
    <col min="11783" max="11783" width="17.125" style="21" customWidth="1"/>
    <col min="11784" max="11784" width="91.875" style="21" customWidth="1"/>
    <col min="11785" max="11785" width="157.375" style="21" customWidth="1"/>
    <col min="11786" max="12026" width="9" style="21"/>
    <col min="12027" max="12027" width="8.875" style="21" customWidth="1"/>
    <col min="12028" max="12028" width="72.625" style="21" customWidth="1"/>
    <col min="12029" max="12029" width="10.625" style="21" customWidth="1"/>
    <col min="12030" max="12030" width="8.625" style="21" customWidth="1"/>
    <col min="12031" max="12031" width="9" style="21" customWidth="1"/>
    <col min="12032" max="12032" width="13.375" style="21" customWidth="1"/>
    <col min="12033" max="12033" width="17.125" style="21" customWidth="1"/>
    <col min="12034" max="12034" width="13.125" style="21" customWidth="1"/>
    <col min="12035" max="12035" width="17.375" style="21" customWidth="1"/>
    <col min="12036" max="12036" width="13.125" style="21" customWidth="1"/>
    <col min="12037" max="12037" width="16.5" style="21" customWidth="1"/>
    <col min="12038" max="12038" width="13.125" style="21" customWidth="1"/>
    <col min="12039" max="12039" width="17.125" style="21" customWidth="1"/>
    <col min="12040" max="12040" width="91.875" style="21" customWidth="1"/>
    <col min="12041" max="12041" width="157.375" style="21" customWidth="1"/>
    <col min="12042" max="12282" width="9" style="21"/>
    <col min="12283" max="12283" width="8.875" style="21" customWidth="1"/>
    <col min="12284" max="12284" width="72.625" style="21" customWidth="1"/>
    <col min="12285" max="12285" width="10.625" style="21" customWidth="1"/>
    <col min="12286" max="12286" width="8.625" style="21" customWidth="1"/>
    <col min="12287" max="12287" width="9" style="21" customWidth="1"/>
    <col min="12288" max="12288" width="13.375" style="21" customWidth="1"/>
    <col min="12289" max="12289" width="17.125" style="21" customWidth="1"/>
    <col min="12290" max="12290" width="13.125" style="21" customWidth="1"/>
    <col min="12291" max="12291" width="17.375" style="21" customWidth="1"/>
    <col min="12292" max="12292" width="13.125" style="21" customWidth="1"/>
    <col min="12293" max="12293" width="16.5" style="21" customWidth="1"/>
    <col min="12294" max="12294" width="13.125" style="21" customWidth="1"/>
    <col min="12295" max="12295" width="17.125" style="21" customWidth="1"/>
    <col min="12296" max="12296" width="91.875" style="21" customWidth="1"/>
    <col min="12297" max="12297" width="157.375" style="21" customWidth="1"/>
    <col min="12298" max="12538" width="9" style="21"/>
    <col min="12539" max="12539" width="8.875" style="21" customWidth="1"/>
    <col min="12540" max="12540" width="72.625" style="21" customWidth="1"/>
    <col min="12541" max="12541" width="10.625" style="21" customWidth="1"/>
    <col min="12542" max="12542" width="8.625" style="21" customWidth="1"/>
    <col min="12543" max="12543" width="9" style="21" customWidth="1"/>
    <col min="12544" max="12544" width="13.375" style="21" customWidth="1"/>
    <col min="12545" max="12545" width="17.125" style="21" customWidth="1"/>
    <col min="12546" max="12546" width="13.125" style="21" customWidth="1"/>
    <col min="12547" max="12547" width="17.375" style="21" customWidth="1"/>
    <col min="12548" max="12548" width="13.125" style="21" customWidth="1"/>
    <col min="12549" max="12549" width="16.5" style="21" customWidth="1"/>
    <col min="12550" max="12550" width="13.125" style="21" customWidth="1"/>
    <col min="12551" max="12551" width="17.125" style="21" customWidth="1"/>
    <col min="12552" max="12552" width="91.875" style="21" customWidth="1"/>
    <col min="12553" max="12553" width="157.375" style="21" customWidth="1"/>
    <col min="12554" max="12794" width="9" style="21"/>
    <col min="12795" max="12795" width="8.875" style="21" customWidth="1"/>
    <col min="12796" max="12796" width="72.625" style="21" customWidth="1"/>
    <col min="12797" max="12797" width="10.625" style="21" customWidth="1"/>
    <col min="12798" max="12798" width="8.625" style="21" customWidth="1"/>
    <col min="12799" max="12799" width="9" style="21" customWidth="1"/>
    <col min="12800" max="12800" width="13.375" style="21" customWidth="1"/>
    <col min="12801" max="12801" width="17.125" style="21" customWidth="1"/>
    <col min="12802" max="12802" width="13.125" style="21" customWidth="1"/>
    <col min="12803" max="12803" width="17.375" style="21" customWidth="1"/>
    <col min="12804" max="12804" width="13.125" style="21" customWidth="1"/>
    <col min="12805" max="12805" width="16.5" style="21" customWidth="1"/>
    <col min="12806" max="12806" width="13.125" style="21" customWidth="1"/>
    <col min="12807" max="12807" width="17.125" style="21" customWidth="1"/>
    <col min="12808" max="12808" width="91.875" style="21" customWidth="1"/>
    <col min="12809" max="12809" width="157.375" style="21" customWidth="1"/>
    <col min="12810" max="13050" width="9" style="21"/>
    <col min="13051" max="13051" width="8.875" style="21" customWidth="1"/>
    <col min="13052" max="13052" width="72.625" style="21" customWidth="1"/>
    <col min="13053" max="13053" width="10.625" style="21" customWidth="1"/>
    <col min="13054" max="13054" width="8.625" style="21" customWidth="1"/>
    <col min="13055" max="13055" width="9" style="21" customWidth="1"/>
    <col min="13056" max="13056" width="13.375" style="21" customWidth="1"/>
    <col min="13057" max="13057" width="17.125" style="21" customWidth="1"/>
    <col min="13058" max="13058" width="13.125" style="21" customWidth="1"/>
    <col min="13059" max="13059" width="17.375" style="21" customWidth="1"/>
    <col min="13060" max="13060" width="13.125" style="21" customWidth="1"/>
    <col min="13061" max="13061" width="16.5" style="21" customWidth="1"/>
    <col min="13062" max="13062" width="13.125" style="21" customWidth="1"/>
    <col min="13063" max="13063" width="17.125" style="21" customWidth="1"/>
    <col min="13064" max="13064" width="91.875" style="21" customWidth="1"/>
    <col min="13065" max="13065" width="157.375" style="21" customWidth="1"/>
    <col min="13066" max="13306" width="9" style="21"/>
    <col min="13307" max="13307" width="8.875" style="21" customWidth="1"/>
    <col min="13308" max="13308" width="72.625" style="21" customWidth="1"/>
    <col min="13309" max="13309" width="10.625" style="21" customWidth="1"/>
    <col min="13310" max="13310" width="8.625" style="21" customWidth="1"/>
    <col min="13311" max="13311" width="9" style="21" customWidth="1"/>
    <col min="13312" max="13312" width="13.375" style="21" customWidth="1"/>
    <col min="13313" max="13313" width="17.125" style="21" customWidth="1"/>
    <col min="13314" max="13314" width="13.125" style="21" customWidth="1"/>
    <col min="13315" max="13315" width="17.375" style="21" customWidth="1"/>
    <col min="13316" max="13316" width="13.125" style="21" customWidth="1"/>
    <col min="13317" max="13317" width="16.5" style="21" customWidth="1"/>
    <col min="13318" max="13318" width="13.125" style="21" customWidth="1"/>
    <col min="13319" max="13319" width="17.125" style="21" customWidth="1"/>
    <col min="13320" max="13320" width="91.875" style="21" customWidth="1"/>
    <col min="13321" max="13321" width="157.375" style="21" customWidth="1"/>
    <col min="13322" max="13562" width="9" style="21"/>
    <col min="13563" max="13563" width="8.875" style="21" customWidth="1"/>
    <col min="13564" max="13564" width="72.625" style="21" customWidth="1"/>
    <col min="13565" max="13565" width="10.625" style="21" customWidth="1"/>
    <col min="13566" max="13566" width="8.625" style="21" customWidth="1"/>
    <col min="13567" max="13567" width="9" style="21" customWidth="1"/>
    <col min="13568" max="13568" width="13.375" style="21" customWidth="1"/>
    <col min="13569" max="13569" width="17.125" style="21" customWidth="1"/>
    <col min="13570" max="13570" width="13.125" style="21" customWidth="1"/>
    <col min="13571" max="13571" width="17.375" style="21" customWidth="1"/>
    <col min="13572" max="13572" width="13.125" style="21" customWidth="1"/>
    <col min="13573" max="13573" width="16.5" style="21" customWidth="1"/>
    <col min="13574" max="13574" width="13.125" style="21" customWidth="1"/>
    <col min="13575" max="13575" width="17.125" style="21" customWidth="1"/>
    <col min="13576" max="13576" width="91.875" style="21" customWidth="1"/>
    <col min="13577" max="13577" width="157.375" style="21" customWidth="1"/>
    <col min="13578" max="13818" width="9" style="21"/>
    <col min="13819" max="13819" width="8.875" style="21" customWidth="1"/>
    <col min="13820" max="13820" width="72.625" style="21" customWidth="1"/>
    <col min="13821" max="13821" width="10.625" style="21" customWidth="1"/>
    <col min="13822" max="13822" width="8.625" style="21" customWidth="1"/>
    <col min="13823" max="13823" width="9" style="21" customWidth="1"/>
    <col min="13824" max="13824" width="13.375" style="21" customWidth="1"/>
    <col min="13825" max="13825" width="17.125" style="21" customWidth="1"/>
    <col min="13826" max="13826" width="13.125" style="21" customWidth="1"/>
    <col min="13827" max="13827" width="17.375" style="21" customWidth="1"/>
    <col min="13828" max="13828" width="13.125" style="21" customWidth="1"/>
    <col min="13829" max="13829" width="16.5" style="21" customWidth="1"/>
    <col min="13830" max="13830" width="13.125" style="21" customWidth="1"/>
    <col min="13831" max="13831" width="17.125" style="21" customWidth="1"/>
    <col min="13832" max="13832" width="91.875" style="21" customWidth="1"/>
    <col min="13833" max="13833" width="157.375" style="21" customWidth="1"/>
    <col min="13834" max="14074" width="9" style="21"/>
    <col min="14075" max="14075" width="8.875" style="21" customWidth="1"/>
    <col min="14076" max="14076" width="72.625" style="21" customWidth="1"/>
    <col min="14077" max="14077" width="10.625" style="21" customWidth="1"/>
    <col min="14078" max="14078" width="8.625" style="21" customWidth="1"/>
    <col min="14079" max="14079" width="9" style="21" customWidth="1"/>
    <col min="14080" max="14080" width="13.375" style="21" customWidth="1"/>
    <col min="14081" max="14081" width="17.125" style="21" customWidth="1"/>
    <col min="14082" max="14082" width="13.125" style="21" customWidth="1"/>
    <col min="14083" max="14083" width="17.375" style="21" customWidth="1"/>
    <col min="14084" max="14084" width="13.125" style="21" customWidth="1"/>
    <col min="14085" max="14085" width="16.5" style="21" customWidth="1"/>
    <col min="14086" max="14086" width="13.125" style="21" customWidth="1"/>
    <col min="14087" max="14087" width="17.125" style="21" customWidth="1"/>
    <col min="14088" max="14088" width="91.875" style="21" customWidth="1"/>
    <col min="14089" max="14089" width="157.375" style="21" customWidth="1"/>
    <col min="14090" max="14330" width="9" style="21"/>
    <col min="14331" max="14331" width="8.875" style="21" customWidth="1"/>
    <col min="14332" max="14332" width="72.625" style="21" customWidth="1"/>
    <col min="14333" max="14333" width="10.625" style="21" customWidth="1"/>
    <col min="14334" max="14334" width="8.625" style="21" customWidth="1"/>
    <col min="14335" max="14335" width="9" style="21" customWidth="1"/>
    <col min="14336" max="14336" width="13.375" style="21" customWidth="1"/>
    <col min="14337" max="14337" width="17.125" style="21" customWidth="1"/>
    <col min="14338" max="14338" width="13.125" style="21" customWidth="1"/>
    <col min="14339" max="14339" width="17.375" style="21" customWidth="1"/>
    <col min="14340" max="14340" width="13.125" style="21" customWidth="1"/>
    <col min="14341" max="14341" width="16.5" style="21" customWidth="1"/>
    <col min="14342" max="14342" width="13.125" style="21" customWidth="1"/>
    <col min="14343" max="14343" width="17.125" style="21" customWidth="1"/>
    <col min="14344" max="14344" width="91.875" style="21" customWidth="1"/>
    <col min="14345" max="14345" width="157.375" style="21" customWidth="1"/>
    <col min="14346" max="14586" width="9" style="21"/>
    <col min="14587" max="14587" width="8.875" style="21" customWidth="1"/>
    <col min="14588" max="14588" width="72.625" style="21" customWidth="1"/>
    <col min="14589" max="14589" width="10.625" style="21" customWidth="1"/>
    <col min="14590" max="14590" width="8.625" style="21" customWidth="1"/>
    <col min="14591" max="14591" width="9" style="21" customWidth="1"/>
    <col min="14592" max="14592" width="13.375" style="21" customWidth="1"/>
    <col min="14593" max="14593" width="17.125" style="21" customWidth="1"/>
    <col min="14594" max="14594" width="13.125" style="21" customWidth="1"/>
    <col min="14595" max="14595" width="17.375" style="21" customWidth="1"/>
    <col min="14596" max="14596" width="13.125" style="21" customWidth="1"/>
    <col min="14597" max="14597" width="16.5" style="21" customWidth="1"/>
    <col min="14598" max="14598" width="13.125" style="21" customWidth="1"/>
    <col min="14599" max="14599" width="17.125" style="21" customWidth="1"/>
    <col min="14600" max="14600" width="91.875" style="21" customWidth="1"/>
    <col min="14601" max="14601" width="157.375" style="21" customWidth="1"/>
    <col min="14602" max="14842" width="9" style="21"/>
    <col min="14843" max="14843" width="8.875" style="21" customWidth="1"/>
    <col min="14844" max="14844" width="72.625" style="21" customWidth="1"/>
    <col min="14845" max="14845" width="10.625" style="21" customWidth="1"/>
    <col min="14846" max="14846" width="8.625" style="21" customWidth="1"/>
    <col min="14847" max="14847" width="9" style="21" customWidth="1"/>
    <col min="14848" max="14848" width="13.375" style="21" customWidth="1"/>
    <col min="14849" max="14849" width="17.125" style="21" customWidth="1"/>
    <col min="14850" max="14850" width="13.125" style="21" customWidth="1"/>
    <col min="14851" max="14851" width="17.375" style="21" customWidth="1"/>
    <col min="14852" max="14852" width="13.125" style="21" customWidth="1"/>
    <col min="14853" max="14853" width="16.5" style="21" customWidth="1"/>
    <col min="14854" max="14854" width="13.125" style="21" customWidth="1"/>
    <col min="14855" max="14855" width="17.125" style="21" customWidth="1"/>
    <col min="14856" max="14856" width="91.875" style="21" customWidth="1"/>
    <col min="14857" max="14857" width="157.375" style="21" customWidth="1"/>
    <col min="14858" max="15098" width="9" style="21"/>
    <col min="15099" max="15099" width="8.875" style="21" customWidth="1"/>
    <col min="15100" max="15100" width="72.625" style="21" customWidth="1"/>
    <col min="15101" max="15101" width="10.625" style="21" customWidth="1"/>
    <col min="15102" max="15102" width="8.625" style="21" customWidth="1"/>
    <col min="15103" max="15103" width="9" style="21" customWidth="1"/>
    <col min="15104" max="15104" width="13.375" style="21" customWidth="1"/>
    <col min="15105" max="15105" width="17.125" style="21" customWidth="1"/>
    <col min="15106" max="15106" width="13.125" style="21" customWidth="1"/>
    <col min="15107" max="15107" width="17.375" style="21" customWidth="1"/>
    <col min="15108" max="15108" width="13.125" style="21" customWidth="1"/>
    <col min="15109" max="15109" width="16.5" style="21" customWidth="1"/>
    <col min="15110" max="15110" width="13.125" style="21" customWidth="1"/>
    <col min="15111" max="15111" width="17.125" style="21" customWidth="1"/>
    <col min="15112" max="15112" width="91.875" style="21" customWidth="1"/>
    <col min="15113" max="15113" width="157.375" style="21" customWidth="1"/>
    <col min="15114" max="15354" width="9" style="21"/>
    <col min="15355" max="15355" width="8.875" style="21" customWidth="1"/>
    <col min="15356" max="15356" width="72.625" style="21" customWidth="1"/>
    <col min="15357" max="15357" width="10.625" style="21" customWidth="1"/>
    <col min="15358" max="15358" width="8.625" style="21" customWidth="1"/>
    <col min="15359" max="15359" width="9" style="21" customWidth="1"/>
    <col min="15360" max="15360" width="13.375" style="21" customWidth="1"/>
    <col min="15361" max="15361" width="17.125" style="21" customWidth="1"/>
    <col min="15362" max="15362" width="13.125" style="21" customWidth="1"/>
    <col min="15363" max="15363" width="17.375" style="21" customWidth="1"/>
    <col min="15364" max="15364" width="13.125" style="21" customWidth="1"/>
    <col min="15365" max="15365" width="16.5" style="21" customWidth="1"/>
    <col min="15366" max="15366" width="13.125" style="21" customWidth="1"/>
    <col min="15367" max="15367" width="17.125" style="21" customWidth="1"/>
    <col min="15368" max="15368" width="91.875" style="21" customWidth="1"/>
    <col min="15369" max="15369" width="157.375" style="21" customWidth="1"/>
    <col min="15370" max="15610" width="9" style="21"/>
    <col min="15611" max="15611" width="8.875" style="21" customWidth="1"/>
    <col min="15612" max="15612" width="72.625" style="21" customWidth="1"/>
    <col min="15613" max="15613" width="10.625" style="21" customWidth="1"/>
    <col min="15614" max="15614" width="8.625" style="21" customWidth="1"/>
    <col min="15615" max="15615" width="9" style="21" customWidth="1"/>
    <col min="15616" max="15616" width="13.375" style="21" customWidth="1"/>
    <col min="15617" max="15617" width="17.125" style="21" customWidth="1"/>
    <col min="15618" max="15618" width="13.125" style="21" customWidth="1"/>
    <col min="15619" max="15619" width="17.375" style="21" customWidth="1"/>
    <col min="15620" max="15620" width="13.125" style="21" customWidth="1"/>
    <col min="15621" max="15621" width="16.5" style="21" customWidth="1"/>
    <col min="15622" max="15622" width="13.125" style="21" customWidth="1"/>
    <col min="15623" max="15623" width="17.125" style="21" customWidth="1"/>
    <col min="15624" max="15624" width="91.875" style="21" customWidth="1"/>
    <col min="15625" max="15625" width="157.375" style="21" customWidth="1"/>
    <col min="15626" max="15866" width="9" style="21"/>
    <col min="15867" max="15867" width="8.875" style="21" customWidth="1"/>
    <col min="15868" max="15868" width="72.625" style="21" customWidth="1"/>
    <col min="15869" max="15869" width="10.625" style="21" customWidth="1"/>
    <col min="15870" max="15870" width="8.625" style="21" customWidth="1"/>
    <col min="15871" max="15871" width="9" style="21" customWidth="1"/>
    <col min="15872" max="15872" width="13.375" style="21" customWidth="1"/>
    <col min="15873" max="15873" width="17.125" style="21" customWidth="1"/>
    <col min="15874" max="15874" width="13.125" style="21" customWidth="1"/>
    <col min="15875" max="15875" width="17.375" style="21" customWidth="1"/>
    <col min="15876" max="15876" width="13.125" style="21" customWidth="1"/>
    <col min="15877" max="15877" width="16.5" style="21" customWidth="1"/>
    <col min="15878" max="15878" width="13.125" style="21" customWidth="1"/>
    <col min="15879" max="15879" width="17.125" style="21" customWidth="1"/>
    <col min="15880" max="15880" width="91.875" style="21" customWidth="1"/>
    <col min="15881" max="15881" width="157.375" style="21" customWidth="1"/>
    <col min="15882" max="16122" width="9" style="21"/>
    <col min="16123" max="16123" width="8.875" style="21" customWidth="1"/>
    <col min="16124" max="16124" width="72.625" style="21" customWidth="1"/>
    <col min="16125" max="16125" width="10.625" style="21" customWidth="1"/>
    <col min="16126" max="16126" width="8.625" style="21" customWidth="1"/>
    <col min="16127" max="16127" width="9" style="21" customWidth="1"/>
    <col min="16128" max="16128" width="13.375" style="21" customWidth="1"/>
    <col min="16129" max="16129" width="17.125" style="21" customWidth="1"/>
    <col min="16130" max="16130" width="13.125" style="21" customWidth="1"/>
    <col min="16131" max="16131" width="17.375" style="21" customWidth="1"/>
    <col min="16132" max="16132" width="13.125" style="21" customWidth="1"/>
    <col min="16133" max="16133" width="16.5" style="21" customWidth="1"/>
    <col min="16134" max="16134" width="13.125" style="21" customWidth="1"/>
    <col min="16135" max="16135" width="17.125" style="21" customWidth="1"/>
    <col min="16136" max="16136" width="91.875" style="21" customWidth="1"/>
    <col min="16137" max="16137" width="157.375" style="21" customWidth="1"/>
    <col min="16138" max="16384" width="9" style="21"/>
  </cols>
  <sheetData>
    <row r="1" spans="1:46" ht="18.75" x14ac:dyDescent="0.25">
      <c r="A1" s="17"/>
      <c r="B1" s="17"/>
      <c r="C1" s="17"/>
      <c r="D1" s="17"/>
      <c r="E1" s="17"/>
      <c r="F1" s="17"/>
      <c r="G1" s="7" t="s">
        <v>279</v>
      </c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2"/>
      <c r="U1" s="12"/>
      <c r="V1" s="17"/>
      <c r="W1" s="12"/>
      <c r="X1" s="12"/>
      <c r="Y1" s="12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N1" s="17"/>
      <c r="AO1" s="17"/>
      <c r="AP1" s="17"/>
      <c r="AQ1" s="17"/>
      <c r="AR1" s="17"/>
      <c r="AS1" s="17"/>
      <c r="AT1" s="17"/>
    </row>
    <row r="2" spans="1:46" ht="18.75" x14ac:dyDescent="0.3">
      <c r="A2" s="17"/>
      <c r="B2" s="17"/>
      <c r="C2" s="17"/>
      <c r="D2" s="17"/>
      <c r="E2" s="17"/>
      <c r="F2" s="17"/>
      <c r="G2" s="4" t="s">
        <v>167</v>
      </c>
      <c r="I2" s="17"/>
      <c r="J2" s="17"/>
      <c r="K2" s="17"/>
      <c r="L2" s="17"/>
      <c r="M2" s="17"/>
      <c r="N2" s="17"/>
      <c r="O2" s="17"/>
      <c r="P2" s="12"/>
      <c r="Q2" s="12"/>
      <c r="R2" s="12"/>
      <c r="S2" s="12"/>
      <c r="T2" s="12"/>
      <c r="U2" s="12"/>
      <c r="V2" s="17"/>
      <c r="W2" s="12"/>
      <c r="X2" s="12"/>
      <c r="Y2" s="12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N2" s="17"/>
      <c r="AO2" s="17"/>
      <c r="AP2" s="17"/>
      <c r="AQ2" s="17"/>
      <c r="AR2" s="17"/>
      <c r="AS2" s="17"/>
      <c r="AT2" s="17"/>
    </row>
    <row r="3" spans="1:46" ht="18.75" x14ac:dyDescent="0.3">
      <c r="A3" s="17"/>
      <c r="B3" s="17"/>
      <c r="C3" s="17"/>
      <c r="D3" s="17"/>
      <c r="E3" s="17"/>
      <c r="F3" s="17"/>
      <c r="G3" s="4" t="s">
        <v>168</v>
      </c>
      <c r="I3" s="17"/>
      <c r="J3" s="17"/>
      <c r="K3" s="17"/>
      <c r="L3" s="17"/>
      <c r="M3" s="17"/>
      <c r="N3" s="17"/>
      <c r="O3" s="17"/>
      <c r="P3" s="12"/>
      <c r="Q3" s="12"/>
      <c r="R3" s="12"/>
      <c r="S3" s="12"/>
      <c r="T3" s="12"/>
      <c r="U3" s="12"/>
      <c r="V3" s="17"/>
      <c r="W3" s="12"/>
      <c r="X3" s="12"/>
      <c r="Y3" s="12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N3" s="17"/>
      <c r="AO3" s="17"/>
      <c r="AP3" s="17"/>
      <c r="AQ3" s="17"/>
      <c r="AR3" s="17"/>
      <c r="AS3" s="17"/>
      <c r="AT3" s="17"/>
    </row>
    <row r="4" spans="1:46" ht="18.75" x14ac:dyDescent="0.3">
      <c r="A4" s="17"/>
      <c r="B4" s="17"/>
      <c r="C4" s="17"/>
      <c r="D4" s="17"/>
      <c r="E4" s="17"/>
      <c r="F4" s="17"/>
      <c r="G4" s="4"/>
      <c r="I4" s="17"/>
      <c r="J4" s="17"/>
      <c r="K4" s="17"/>
      <c r="L4" s="17"/>
      <c r="M4" s="17"/>
      <c r="N4" s="17"/>
      <c r="O4" s="17"/>
      <c r="P4" s="12"/>
      <c r="Q4" s="12"/>
      <c r="R4" s="12"/>
      <c r="S4" s="12"/>
      <c r="T4" s="12"/>
      <c r="U4" s="12"/>
      <c r="V4" s="17"/>
      <c r="W4" s="12"/>
      <c r="X4" s="12"/>
      <c r="Y4" s="12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N4" s="17"/>
      <c r="AO4" s="17"/>
      <c r="AP4" s="17"/>
      <c r="AQ4" s="17"/>
      <c r="AR4" s="17"/>
      <c r="AS4" s="17"/>
      <c r="AT4" s="17"/>
    </row>
    <row r="5" spans="1:46" ht="20.25" customHeight="1" x14ac:dyDescent="0.25">
      <c r="A5" s="325" t="s">
        <v>161</v>
      </c>
      <c r="B5" s="325"/>
      <c r="C5" s="325"/>
      <c r="D5" s="325"/>
      <c r="E5" s="325"/>
      <c r="F5" s="325"/>
      <c r="G5" s="3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</row>
    <row r="6" spans="1:46" ht="15.75" customHeight="1" x14ac:dyDescent="0.25">
      <c r="A6" s="338" t="s">
        <v>277</v>
      </c>
      <c r="B6" s="338"/>
      <c r="C6" s="338"/>
      <c r="D6" s="338"/>
      <c r="E6" s="338"/>
      <c r="F6" s="338"/>
      <c r="G6" s="338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17"/>
      <c r="AO6" s="17"/>
      <c r="AP6" s="17"/>
      <c r="AQ6" s="17"/>
      <c r="AR6" s="17"/>
      <c r="AS6" s="17"/>
      <c r="AT6" s="17"/>
    </row>
    <row r="7" spans="1:46" ht="22.5" x14ac:dyDescent="0.25">
      <c r="A7" s="344"/>
      <c r="B7" s="344"/>
      <c r="C7" s="344"/>
      <c r="D7" s="344"/>
      <c r="E7" s="344"/>
      <c r="F7" s="344"/>
      <c r="G7" s="344"/>
    </row>
    <row r="8" spans="1:46" ht="21.75" customHeight="1" x14ac:dyDescent="0.25">
      <c r="A8" s="340" t="s">
        <v>359</v>
      </c>
      <c r="B8" s="340"/>
      <c r="C8" s="340"/>
      <c r="D8" s="340"/>
      <c r="E8" s="340"/>
      <c r="F8" s="340"/>
      <c r="G8" s="340"/>
    </row>
    <row r="9" spans="1:46" x14ac:dyDescent="0.25">
      <c r="A9" s="341" t="s">
        <v>169</v>
      </c>
      <c r="B9" s="341"/>
      <c r="C9" s="341"/>
      <c r="D9" s="341"/>
      <c r="E9" s="341"/>
      <c r="F9" s="341"/>
      <c r="G9" s="341"/>
    </row>
    <row r="10" spans="1:46" ht="15.75" customHeight="1" x14ac:dyDescent="0.25">
      <c r="A10" s="336"/>
      <c r="B10" s="336"/>
      <c r="C10" s="336"/>
      <c r="D10" s="336"/>
      <c r="E10" s="336"/>
      <c r="F10" s="336"/>
      <c r="G10" s="336"/>
    </row>
    <row r="11" spans="1:46" x14ac:dyDescent="0.25">
      <c r="A11" s="339" t="s">
        <v>353</v>
      </c>
      <c r="B11" s="339"/>
      <c r="C11" s="339"/>
      <c r="D11" s="339"/>
      <c r="E11" s="339"/>
      <c r="F11" s="339"/>
      <c r="G11" s="339"/>
    </row>
    <row r="12" spans="1:46" x14ac:dyDescent="0.25">
      <c r="A12" s="335" t="s">
        <v>278</v>
      </c>
      <c r="B12" s="335"/>
      <c r="C12" s="335"/>
      <c r="D12" s="335"/>
      <c r="E12" s="335"/>
      <c r="F12" s="335"/>
      <c r="G12" s="335"/>
    </row>
    <row r="13" spans="1:46" x14ac:dyDescent="0.25">
      <c r="A13" s="21"/>
      <c r="B13" s="21"/>
      <c r="C13" s="21"/>
      <c r="G13" s="125" t="s">
        <v>358</v>
      </c>
    </row>
    <row r="14" spans="1:46" ht="33" customHeight="1" x14ac:dyDescent="0.25">
      <c r="A14" s="342" t="s">
        <v>175</v>
      </c>
      <c r="B14" s="343" t="s">
        <v>176</v>
      </c>
      <c r="C14" s="343" t="s">
        <v>177</v>
      </c>
      <c r="D14" s="96" t="s">
        <v>341</v>
      </c>
      <c r="E14" s="97" t="s">
        <v>342</v>
      </c>
      <c r="F14" s="96" t="s">
        <v>343</v>
      </c>
      <c r="G14" s="96" t="s">
        <v>276</v>
      </c>
    </row>
    <row r="15" spans="1:46" ht="44.25" customHeight="1" x14ac:dyDescent="0.25">
      <c r="A15" s="342"/>
      <c r="B15" s="343"/>
      <c r="C15" s="343"/>
      <c r="D15" s="98" t="s">
        <v>157</v>
      </c>
      <c r="E15" s="98" t="s">
        <v>157</v>
      </c>
      <c r="F15" s="98" t="s">
        <v>157</v>
      </c>
      <c r="G15" s="98" t="s">
        <v>11</v>
      </c>
    </row>
    <row r="16" spans="1:46" x14ac:dyDescent="0.25">
      <c r="A16" s="99">
        <v>1</v>
      </c>
      <c r="B16" s="100">
        <v>2</v>
      </c>
      <c r="C16" s="100">
        <v>3</v>
      </c>
      <c r="D16" s="101">
        <v>4</v>
      </c>
      <c r="E16" s="101">
        <v>5</v>
      </c>
      <c r="F16" s="101">
        <v>6</v>
      </c>
      <c r="G16" s="101">
        <v>7</v>
      </c>
    </row>
    <row r="17" spans="1:8" ht="39.75" customHeight="1" x14ac:dyDescent="0.25">
      <c r="A17" s="337" t="s">
        <v>198</v>
      </c>
      <c r="B17" s="337"/>
      <c r="C17" s="124" t="s">
        <v>280</v>
      </c>
      <c r="D17" s="122">
        <f>D18</f>
        <v>4.9779999999999998</v>
      </c>
      <c r="E17" s="122">
        <f t="shared" ref="E17:G17" si="0">E18</f>
        <v>10.451000000000001</v>
      </c>
      <c r="F17" s="122">
        <f t="shared" si="0"/>
        <v>2.7394147906400006</v>
      </c>
      <c r="G17" s="122">
        <f t="shared" si="0"/>
        <v>18.16841479064</v>
      </c>
      <c r="H17" s="118"/>
    </row>
    <row r="18" spans="1:8" ht="21" customHeight="1" x14ac:dyDescent="0.25">
      <c r="A18" s="123" t="s">
        <v>178</v>
      </c>
      <c r="B18" s="112" t="s">
        <v>199</v>
      </c>
      <c r="C18" s="124" t="s">
        <v>280</v>
      </c>
      <c r="D18" s="115">
        <f>D19+D37</f>
        <v>4.9779999999999998</v>
      </c>
      <c r="E18" s="115">
        <f t="shared" ref="E18" si="1">E19+E37</f>
        <v>10.451000000000001</v>
      </c>
      <c r="F18" s="115">
        <f>F19+F37</f>
        <v>2.7394147906400006</v>
      </c>
      <c r="G18" s="115">
        <f t="shared" ref="G18:G22" si="2">SUM(D18:F18)</f>
        <v>18.16841479064</v>
      </c>
      <c r="H18" s="118"/>
    </row>
    <row r="19" spans="1:8" x14ac:dyDescent="0.25">
      <c r="A19" s="111" t="s">
        <v>179</v>
      </c>
      <c r="B19" s="113" t="s">
        <v>200</v>
      </c>
      <c r="C19" s="109" t="s">
        <v>280</v>
      </c>
      <c r="D19" s="115">
        <f>D20</f>
        <v>3.41</v>
      </c>
      <c r="E19" s="115">
        <f t="shared" ref="E19:F19" si="3">E20</f>
        <v>8.8010000000000002</v>
      </c>
      <c r="F19" s="115">
        <f t="shared" si="3"/>
        <v>1.0894147906400002</v>
      </c>
      <c r="G19" s="115">
        <f t="shared" si="2"/>
        <v>13.300414790640001</v>
      </c>
      <c r="H19" s="118"/>
    </row>
    <row r="20" spans="1:8" x14ac:dyDescent="0.25">
      <c r="A20" s="103" t="s">
        <v>180</v>
      </c>
      <c r="B20" s="104" t="s">
        <v>201</v>
      </c>
      <c r="C20" s="102" t="s">
        <v>280</v>
      </c>
      <c r="D20" s="116">
        <v>3.41</v>
      </c>
      <c r="E20" s="116">
        <v>8.8010000000000002</v>
      </c>
      <c r="F20" s="116">
        <f>'1'!X14/1.2</f>
        <v>1.0894147906400002</v>
      </c>
      <c r="G20" s="116">
        <f t="shared" si="2"/>
        <v>13.300414790640001</v>
      </c>
      <c r="H20" s="118"/>
    </row>
    <row r="21" spans="1:8" x14ac:dyDescent="0.25">
      <c r="A21" s="103" t="s">
        <v>202</v>
      </c>
      <c r="B21" s="105" t="s">
        <v>203</v>
      </c>
      <c r="C21" s="102" t="s">
        <v>280</v>
      </c>
      <c r="D21" s="116"/>
      <c r="E21" s="116"/>
      <c r="F21" s="116"/>
      <c r="G21" s="116"/>
      <c r="H21" s="118"/>
    </row>
    <row r="22" spans="1:8" x14ac:dyDescent="0.25">
      <c r="A22" s="103" t="s">
        <v>204</v>
      </c>
      <c r="B22" s="105" t="s">
        <v>205</v>
      </c>
      <c r="C22" s="102" t="s">
        <v>280</v>
      </c>
      <c r="D22" s="116">
        <v>3.41</v>
      </c>
      <c r="E22" s="116">
        <v>8.8010000000000002</v>
      </c>
      <c r="F22" s="116">
        <v>1.0900000000000001</v>
      </c>
      <c r="G22" s="116">
        <f t="shared" si="2"/>
        <v>13.301</v>
      </c>
      <c r="H22" s="118"/>
    </row>
    <row r="23" spans="1:8" x14ac:dyDescent="0.25">
      <c r="A23" s="103" t="s">
        <v>206</v>
      </c>
      <c r="B23" s="105" t="s">
        <v>207</v>
      </c>
      <c r="C23" s="102" t="s">
        <v>280</v>
      </c>
      <c r="D23" s="116"/>
      <c r="E23" s="116"/>
      <c r="F23" s="116"/>
      <c r="G23" s="116"/>
      <c r="H23" s="118"/>
    </row>
    <row r="24" spans="1:8" x14ac:dyDescent="0.25">
      <c r="A24" s="103" t="s">
        <v>208</v>
      </c>
      <c r="B24" s="105" t="s">
        <v>209</v>
      </c>
      <c r="C24" s="102" t="s">
        <v>280</v>
      </c>
      <c r="D24" s="116"/>
      <c r="E24" s="116"/>
      <c r="F24" s="116"/>
      <c r="G24" s="116"/>
      <c r="H24" s="118"/>
    </row>
    <row r="25" spans="1:8" x14ac:dyDescent="0.25">
      <c r="A25" s="103" t="s">
        <v>210</v>
      </c>
      <c r="B25" s="105" t="s">
        <v>211</v>
      </c>
      <c r="C25" s="102" t="s">
        <v>280</v>
      </c>
      <c r="D25" s="116"/>
      <c r="E25" s="116"/>
      <c r="F25" s="116"/>
      <c r="G25" s="116"/>
      <c r="H25" s="118"/>
    </row>
    <row r="26" spans="1:8" x14ac:dyDescent="0.25">
      <c r="A26" s="103" t="s">
        <v>212</v>
      </c>
      <c r="B26" s="105" t="s">
        <v>213</v>
      </c>
      <c r="C26" s="102" t="s">
        <v>280</v>
      </c>
      <c r="D26" s="116"/>
      <c r="E26" s="116"/>
      <c r="F26" s="116"/>
      <c r="G26" s="116"/>
      <c r="H26" s="118"/>
    </row>
    <row r="27" spans="1:8" ht="36" customHeight="1" x14ac:dyDescent="0.25">
      <c r="A27" s="103" t="s">
        <v>214</v>
      </c>
      <c r="B27" s="105" t="s">
        <v>184</v>
      </c>
      <c r="C27" s="102" t="s">
        <v>280</v>
      </c>
      <c r="D27" s="116"/>
      <c r="E27" s="116"/>
      <c r="F27" s="116"/>
      <c r="G27" s="116"/>
      <c r="H27" s="118"/>
    </row>
    <row r="28" spans="1:8" ht="18" customHeight="1" x14ac:dyDescent="0.25">
      <c r="A28" s="103" t="s">
        <v>215</v>
      </c>
      <c r="B28" s="106" t="s">
        <v>185</v>
      </c>
      <c r="C28" s="102" t="s">
        <v>280</v>
      </c>
      <c r="D28" s="116"/>
      <c r="E28" s="116"/>
      <c r="F28" s="116"/>
      <c r="G28" s="116"/>
      <c r="H28" s="118"/>
    </row>
    <row r="29" spans="1:8" ht="18" customHeight="1" x14ac:dyDescent="0.25">
      <c r="A29" s="103" t="s">
        <v>216</v>
      </c>
      <c r="B29" s="106" t="s">
        <v>186</v>
      </c>
      <c r="C29" s="102" t="s">
        <v>280</v>
      </c>
      <c r="D29" s="116"/>
      <c r="E29" s="116"/>
      <c r="F29" s="116"/>
      <c r="G29" s="116"/>
      <c r="H29" s="118"/>
    </row>
    <row r="30" spans="1:8" x14ac:dyDescent="0.25">
      <c r="A30" s="103" t="s">
        <v>181</v>
      </c>
      <c r="B30" s="104" t="s">
        <v>217</v>
      </c>
      <c r="C30" s="102" t="s">
        <v>280</v>
      </c>
      <c r="D30" s="116"/>
      <c r="E30" s="116"/>
      <c r="F30" s="116"/>
      <c r="G30" s="116"/>
      <c r="H30" s="118"/>
    </row>
    <row r="31" spans="1:8" x14ac:dyDescent="0.25">
      <c r="A31" s="103" t="s">
        <v>182</v>
      </c>
      <c r="B31" s="104" t="s">
        <v>218</v>
      </c>
      <c r="C31" s="102" t="s">
        <v>280</v>
      </c>
      <c r="D31" s="116"/>
      <c r="E31" s="116"/>
      <c r="F31" s="116"/>
      <c r="G31" s="116"/>
      <c r="H31" s="118"/>
    </row>
    <row r="32" spans="1:8" x14ac:dyDescent="0.25">
      <c r="A32" s="103" t="s">
        <v>219</v>
      </c>
      <c r="B32" s="105" t="s">
        <v>220</v>
      </c>
      <c r="C32" s="102" t="s">
        <v>280</v>
      </c>
      <c r="D32" s="116"/>
      <c r="E32" s="116"/>
      <c r="F32" s="116"/>
      <c r="G32" s="116"/>
      <c r="H32" s="118"/>
    </row>
    <row r="33" spans="1:8" x14ac:dyDescent="0.25">
      <c r="A33" s="103" t="s">
        <v>221</v>
      </c>
      <c r="B33" s="106" t="s">
        <v>222</v>
      </c>
      <c r="C33" s="102" t="s">
        <v>280</v>
      </c>
      <c r="D33" s="116"/>
      <c r="E33" s="116"/>
      <c r="F33" s="116"/>
      <c r="G33" s="116"/>
      <c r="H33" s="118"/>
    </row>
    <row r="34" spans="1:8" x14ac:dyDescent="0.25">
      <c r="A34" s="103" t="s">
        <v>223</v>
      </c>
      <c r="B34" s="105" t="s">
        <v>224</v>
      </c>
      <c r="C34" s="102" t="s">
        <v>280</v>
      </c>
      <c r="D34" s="116"/>
      <c r="E34" s="116"/>
      <c r="F34" s="116"/>
      <c r="G34" s="116"/>
      <c r="H34" s="118"/>
    </row>
    <row r="35" spans="1:8" x14ac:dyDescent="0.25">
      <c r="A35" s="103" t="s">
        <v>225</v>
      </c>
      <c r="B35" s="106" t="s">
        <v>222</v>
      </c>
      <c r="C35" s="102" t="s">
        <v>280</v>
      </c>
      <c r="D35" s="116"/>
      <c r="E35" s="116"/>
      <c r="F35" s="116"/>
      <c r="G35" s="116"/>
      <c r="H35" s="118"/>
    </row>
    <row r="36" spans="1:8" x14ac:dyDescent="0.25">
      <c r="A36" s="103" t="s">
        <v>183</v>
      </c>
      <c r="B36" s="104" t="s">
        <v>226</v>
      </c>
      <c r="C36" s="102" t="s">
        <v>280</v>
      </c>
      <c r="D36" s="116"/>
      <c r="E36" s="116"/>
      <c r="F36" s="116"/>
      <c r="G36" s="116"/>
      <c r="H36" s="118"/>
    </row>
    <row r="37" spans="1:8" x14ac:dyDescent="0.25">
      <c r="A37" s="111" t="s">
        <v>187</v>
      </c>
      <c r="B37" s="114" t="s">
        <v>227</v>
      </c>
      <c r="C37" s="109" t="s">
        <v>280</v>
      </c>
      <c r="D37" s="115">
        <f>D38+D48</f>
        <v>1.5680000000000001</v>
      </c>
      <c r="E37" s="115">
        <f t="shared" ref="E37:F37" si="4">E38</f>
        <v>1.6500000000000001</v>
      </c>
      <c r="F37" s="115">
        <f t="shared" si="4"/>
        <v>1.6500000000000001</v>
      </c>
      <c r="G37" s="115">
        <f t="shared" ref="G37:G38" si="5">SUM(D37:F37)</f>
        <v>4.8680000000000003</v>
      </c>
      <c r="H37" s="118"/>
    </row>
    <row r="38" spans="1:8" x14ac:dyDescent="0.25">
      <c r="A38" s="103" t="s">
        <v>228</v>
      </c>
      <c r="B38" s="104" t="s">
        <v>229</v>
      </c>
      <c r="C38" s="102" t="s">
        <v>280</v>
      </c>
      <c r="D38" s="116">
        <f>D40</f>
        <v>0.50600000000000001</v>
      </c>
      <c r="E38" s="116">
        <f t="shared" ref="E38:F38" si="6">E40</f>
        <v>1.6500000000000001</v>
      </c>
      <c r="F38" s="116">
        <f t="shared" si="6"/>
        <v>1.6500000000000001</v>
      </c>
      <c r="G38" s="116">
        <f t="shared" si="5"/>
        <v>3.806</v>
      </c>
      <c r="H38" s="118"/>
    </row>
    <row r="39" spans="1:8" x14ac:dyDescent="0.25">
      <c r="A39" s="103" t="s">
        <v>230</v>
      </c>
      <c r="B39" s="105" t="s">
        <v>203</v>
      </c>
      <c r="C39" s="102" t="s">
        <v>280</v>
      </c>
      <c r="D39" s="116"/>
      <c r="E39" s="116"/>
      <c r="F39" s="116"/>
      <c r="G39" s="116"/>
      <c r="H39" s="118"/>
    </row>
    <row r="40" spans="1:8" x14ac:dyDescent="0.25">
      <c r="A40" s="103" t="s">
        <v>231</v>
      </c>
      <c r="B40" s="105" t="s">
        <v>205</v>
      </c>
      <c r="C40" s="102" t="s">
        <v>280</v>
      </c>
      <c r="D40" s="116">
        <v>0.50600000000000001</v>
      </c>
      <c r="E40" s="116">
        <f>'1'!T14/1.2</f>
        <v>1.6500000000000001</v>
      </c>
      <c r="F40" s="116">
        <f>'1'!Y14/1.2</f>
        <v>1.6500000000000001</v>
      </c>
      <c r="G40" s="116">
        <f>SUM(D40:F40)</f>
        <v>3.806</v>
      </c>
      <c r="H40" s="118"/>
    </row>
    <row r="41" spans="1:8" x14ac:dyDescent="0.25">
      <c r="A41" s="103" t="s">
        <v>232</v>
      </c>
      <c r="B41" s="105" t="s">
        <v>207</v>
      </c>
      <c r="C41" s="102" t="s">
        <v>280</v>
      </c>
      <c r="D41" s="117"/>
      <c r="E41" s="117"/>
      <c r="F41" s="117"/>
      <c r="G41" s="117"/>
      <c r="H41" s="118"/>
    </row>
    <row r="42" spans="1:8" x14ac:dyDescent="0.25">
      <c r="A42" s="103" t="s">
        <v>233</v>
      </c>
      <c r="B42" s="105" t="s">
        <v>209</v>
      </c>
      <c r="C42" s="102" t="s">
        <v>280</v>
      </c>
      <c r="D42" s="117"/>
      <c r="E42" s="117"/>
      <c r="F42" s="117"/>
      <c r="G42" s="117"/>
      <c r="H42" s="118"/>
    </row>
    <row r="43" spans="1:8" x14ac:dyDescent="0.25">
      <c r="A43" s="103" t="s">
        <v>234</v>
      </c>
      <c r="B43" s="105" t="s">
        <v>211</v>
      </c>
      <c r="C43" s="102" t="s">
        <v>280</v>
      </c>
      <c r="D43" s="117"/>
      <c r="E43" s="117"/>
      <c r="F43" s="117"/>
      <c r="G43" s="117"/>
      <c r="H43" s="118"/>
    </row>
    <row r="44" spans="1:8" x14ac:dyDescent="0.25">
      <c r="A44" s="103" t="s">
        <v>235</v>
      </c>
      <c r="B44" s="105" t="s">
        <v>213</v>
      </c>
      <c r="C44" s="102" t="s">
        <v>280</v>
      </c>
      <c r="D44" s="117"/>
      <c r="E44" s="117"/>
      <c r="F44" s="117"/>
      <c r="G44" s="117"/>
      <c r="H44" s="118"/>
    </row>
    <row r="45" spans="1:8" ht="31.5" x14ac:dyDescent="0.25">
      <c r="A45" s="103" t="s">
        <v>236</v>
      </c>
      <c r="B45" s="105" t="s">
        <v>184</v>
      </c>
      <c r="C45" s="102" t="s">
        <v>280</v>
      </c>
      <c r="D45" s="117"/>
      <c r="E45" s="117"/>
      <c r="F45" s="117"/>
      <c r="G45" s="117"/>
      <c r="H45" s="118"/>
    </row>
    <row r="46" spans="1:8" x14ac:dyDescent="0.25">
      <c r="A46" s="103" t="s">
        <v>237</v>
      </c>
      <c r="B46" s="106" t="s">
        <v>185</v>
      </c>
      <c r="C46" s="102" t="s">
        <v>280</v>
      </c>
      <c r="D46" s="107"/>
      <c r="E46" s="108"/>
      <c r="F46" s="108"/>
      <c r="G46" s="108"/>
    </row>
    <row r="47" spans="1:8" x14ac:dyDescent="0.25">
      <c r="A47" s="103" t="s">
        <v>238</v>
      </c>
      <c r="B47" s="106" t="s">
        <v>186</v>
      </c>
      <c r="C47" s="102" t="s">
        <v>280</v>
      </c>
      <c r="D47" s="107"/>
      <c r="E47" s="108"/>
      <c r="F47" s="108"/>
      <c r="G47" s="108"/>
    </row>
    <row r="48" spans="1:8" x14ac:dyDescent="0.25">
      <c r="A48" s="103" t="s">
        <v>239</v>
      </c>
      <c r="B48" s="104" t="s">
        <v>240</v>
      </c>
      <c r="C48" s="102" t="s">
        <v>280</v>
      </c>
      <c r="D48" s="116">
        <v>1.0620000000000001</v>
      </c>
      <c r="E48" s="108"/>
      <c r="F48" s="108"/>
      <c r="G48" s="116">
        <f>SUM(D48:F48)</f>
        <v>1.0620000000000001</v>
      </c>
    </row>
    <row r="49" spans="1:9" x14ac:dyDescent="0.25">
      <c r="A49" s="103" t="s">
        <v>241</v>
      </c>
      <c r="B49" s="104" t="s">
        <v>242</v>
      </c>
      <c r="C49" s="102" t="s">
        <v>280</v>
      </c>
      <c r="D49" s="107"/>
      <c r="E49" s="108"/>
      <c r="F49" s="108"/>
      <c r="G49" s="108"/>
    </row>
    <row r="50" spans="1:9" x14ac:dyDescent="0.25">
      <c r="A50" s="103" t="s">
        <v>243</v>
      </c>
      <c r="B50" s="105" t="s">
        <v>203</v>
      </c>
      <c r="C50" s="102" t="s">
        <v>280</v>
      </c>
      <c r="D50" s="107"/>
      <c r="E50" s="108"/>
      <c r="F50" s="108"/>
      <c r="G50" s="108"/>
    </row>
    <row r="51" spans="1:9" x14ac:dyDescent="0.25">
      <c r="A51" s="103" t="s">
        <v>244</v>
      </c>
      <c r="B51" s="105" t="s">
        <v>205</v>
      </c>
      <c r="C51" s="102" t="s">
        <v>280</v>
      </c>
      <c r="D51" s="107"/>
      <c r="E51" s="108"/>
      <c r="F51" s="108"/>
      <c r="G51" s="108"/>
    </row>
    <row r="52" spans="1:9" x14ac:dyDescent="0.25">
      <c r="A52" s="103" t="s">
        <v>245</v>
      </c>
      <c r="B52" s="105" t="s">
        <v>207</v>
      </c>
      <c r="C52" s="102" t="s">
        <v>280</v>
      </c>
      <c r="D52" s="107"/>
      <c r="E52" s="108"/>
      <c r="F52" s="108"/>
      <c r="G52" s="108"/>
    </row>
    <row r="53" spans="1:9" x14ac:dyDescent="0.25">
      <c r="A53" s="103" t="s">
        <v>246</v>
      </c>
      <c r="B53" s="105" t="s">
        <v>209</v>
      </c>
      <c r="C53" s="102" t="s">
        <v>280</v>
      </c>
      <c r="D53" s="107"/>
      <c r="E53" s="108"/>
      <c r="F53" s="108"/>
      <c r="G53" s="108"/>
    </row>
    <row r="54" spans="1:9" x14ac:dyDescent="0.25">
      <c r="A54" s="103" t="s">
        <v>247</v>
      </c>
      <c r="B54" s="105" t="s">
        <v>211</v>
      </c>
      <c r="C54" s="102" t="s">
        <v>280</v>
      </c>
      <c r="D54" s="107"/>
      <c r="E54" s="108"/>
      <c r="F54" s="108"/>
      <c r="G54" s="108"/>
    </row>
    <row r="55" spans="1:9" x14ac:dyDescent="0.25">
      <c r="A55" s="103" t="s">
        <v>248</v>
      </c>
      <c r="B55" s="105" t="s">
        <v>213</v>
      </c>
      <c r="C55" s="102" t="s">
        <v>280</v>
      </c>
      <c r="D55" s="107"/>
      <c r="E55" s="108"/>
      <c r="F55" s="108"/>
      <c r="G55" s="108"/>
    </row>
    <row r="56" spans="1:9" ht="31.5" x14ac:dyDescent="0.25">
      <c r="A56" s="103" t="s">
        <v>249</v>
      </c>
      <c r="B56" s="105" t="s">
        <v>184</v>
      </c>
      <c r="C56" s="102" t="s">
        <v>280</v>
      </c>
      <c r="D56" s="107"/>
      <c r="E56" s="108"/>
      <c r="F56" s="108"/>
      <c r="G56" s="108"/>
    </row>
    <row r="57" spans="1:9" x14ac:dyDescent="0.25">
      <c r="A57" s="103" t="s">
        <v>250</v>
      </c>
      <c r="B57" s="106" t="s">
        <v>185</v>
      </c>
      <c r="C57" s="102" t="s">
        <v>280</v>
      </c>
      <c r="D57" s="107"/>
      <c r="E57" s="108"/>
      <c r="F57" s="108"/>
      <c r="G57" s="108"/>
    </row>
    <row r="58" spans="1:9" x14ac:dyDescent="0.25">
      <c r="A58" s="103" t="s">
        <v>251</v>
      </c>
      <c r="B58" s="106" t="s">
        <v>186</v>
      </c>
      <c r="C58" s="102" t="s">
        <v>280</v>
      </c>
      <c r="D58" s="107"/>
      <c r="E58" s="108"/>
      <c r="F58" s="108"/>
      <c r="G58" s="108"/>
    </row>
    <row r="59" spans="1:9" x14ac:dyDescent="0.25">
      <c r="A59" s="111" t="s">
        <v>252</v>
      </c>
      <c r="B59" s="113" t="s">
        <v>253</v>
      </c>
      <c r="C59" s="109" t="s">
        <v>280</v>
      </c>
      <c r="D59" s="119"/>
      <c r="E59" s="120"/>
      <c r="F59" s="120"/>
      <c r="G59" s="120"/>
    </row>
    <row r="60" spans="1:9" x14ac:dyDescent="0.25">
      <c r="A60" s="111" t="s">
        <v>254</v>
      </c>
      <c r="B60" s="113" t="s">
        <v>255</v>
      </c>
      <c r="C60" s="109" t="s">
        <v>280</v>
      </c>
      <c r="D60" s="110"/>
      <c r="E60" s="121"/>
      <c r="F60" s="121"/>
      <c r="G60" s="121"/>
    </row>
    <row r="61" spans="1:9" ht="18.75" x14ac:dyDescent="0.3">
      <c r="A61" s="103" t="s">
        <v>256</v>
      </c>
      <c r="B61" s="104" t="s">
        <v>257</v>
      </c>
      <c r="C61" s="102" t="s">
        <v>280</v>
      </c>
      <c r="D61" s="107"/>
      <c r="E61" s="108"/>
      <c r="F61" s="108"/>
      <c r="G61" s="108"/>
      <c r="H61" s="22"/>
      <c r="I61" s="23"/>
    </row>
    <row r="62" spans="1:9" x14ac:dyDescent="0.25">
      <c r="A62" s="103" t="s">
        <v>258</v>
      </c>
      <c r="B62" s="104" t="s">
        <v>259</v>
      </c>
      <c r="C62" s="102" t="s">
        <v>280</v>
      </c>
      <c r="D62" s="107"/>
      <c r="E62" s="108"/>
      <c r="F62" s="108"/>
      <c r="G62" s="108"/>
      <c r="H62" s="24"/>
    </row>
    <row r="63" spans="1:9" ht="22.5" customHeight="1" x14ac:dyDescent="0.25">
      <c r="A63" s="123" t="s">
        <v>188</v>
      </c>
      <c r="B63" s="112" t="s">
        <v>260</v>
      </c>
      <c r="C63" s="124" t="s">
        <v>280</v>
      </c>
      <c r="D63" s="110"/>
      <c r="E63" s="121"/>
      <c r="F63" s="121"/>
      <c r="G63" s="121"/>
    </row>
    <row r="64" spans="1:9" x14ac:dyDescent="0.25">
      <c r="A64" s="111" t="s">
        <v>189</v>
      </c>
      <c r="B64" s="113" t="s">
        <v>261</v>
      </c>
      <c r="C64" s="109" t="s">
        <v>280</v>
      </c>
      <c r="D64" s="110"/>
      <c r="E64" s="110"/>
      <c r="F64" s="110"/>
      <c r="G64" s="110"/>
    </row>
    <row r="65" spans="1:7" x14ac:dyDescent="0.25">
      <c r="A65" s="111" t="s">
        <v>190</v>
      </c>
      <c r="B65" s="113" t="s">
        <v>262</v>
      </c>
      <c r="C65" s="109" t="s">
        <v>280</v>
      </c>
      <c r="D65" s="110"/>
      <c r="E65" s="110"/>
      <c r="F65" s="110"/>
      <c r="G65" s="110"/>
    </row>
    <row r="66" spans="1:7" x14ac:dyDescent="0.25">
      <c r="A66" s="111" t="s">
        <v>191</v>
      </c>
      <c r="B66" s="113" t="s">
        <v>263</v>
      </c>
      <c r="C66" s="109" t="s">
        <v>280</v>
      </c>
      <c r="D66" s="110"/>
      <c r="E66" s="110"/>
      <c r="F66" s="110"/>
      <c r="G66" s="110"/>
    </row>
    <row r="67" spans="1:7" x14ac:dyDescent="0.25">
      <c r="A67" s="111" t="s">
        <v>192</v>
      </c>
      <c r="B67" s="113" t="s">
        <v>264</v>
      </c>
      <c r="C67" s="109" t="s">
        <v>280</v>
      </c>
      <c r="D67" s="110"/>
      <c r="E67" s="110"/>
      <c r="F67" s="110"/>
      <c r="G67" s="110"/>
    </row>
    <row r="68" spans="1:7" x14ac:dyDescent="0.25">
      <c r="A68" s="111" t="s">
        <v>193</v>
      </c>
      <c r="B68" s="113" t="s">
        <v>265</v>
      </c>
      <c r="C68" s="109" t="s">
        <v>280</v>
      </c>
      <c r="D68" s="110"/>
      <c r="E68" s="110"/>
      <c r="F68" s="110"/>
      <c r="G68" s="110"/>
    </row>
    <row r="69" spans="1:7" x14ac:dyDescent="0.25">
      <c r="A69" s="103" t="s">
        <v>266</v>
      </c>
      <c r="B69" s="104" t="s">
        <v>197</v>
      </c>
      <c r="C69" s="102" t="s">
        <v>280</v>
      </c>
      <c r="D69" s="107"/>
      <c r="E69" s="107"/>
      <c r="F69" s="107"/>
      <c r="G69" s="107"/>
    </row>
    <row r="70" spans="1:7" ht="31.5" x14ac:dyDescent="0.25">
      <c r="A70" s="103" t="s">
        <v>267</v>
      </c>
      <c r="B70" s="104" t="s">
        <v>268</v>
      </c>
      <c r="C70" s="102" t="s">
        <v>280</v>
      </c>
      <c r="D70" s="107"/>
      <c r="E70" s="107"/>
      <c r="F70" s="107"/>
      <c r="G70" s="107"/>
    </row>
    <row r="71" spans="1:7" x14ac:dyDescent="0.25">
      <c r="A71" s="103" t="s">
        <v>269</v>
      </c>
      <c r="B71" s="104" t="s">
        <v>270</v>
      </c>
      <c r="C71" s="102" t="s">
        <v>280</v>
      </c>
      <c r="D71" s="107"/>
      <c r="E71" s="107"/>
      <c r="F71" s="107"/>
      <c r="G71" s="107"/>
    </row>
    <row r="72" spans="1:7" ht="31.5" x14ac:dyDescent="0.25">
      <c r="A72" s="103" t="s">
        <v>271</v>
      </c>
      <c r="B72" s="104" t="s">
        <v>272</v>
      </c>
      <c r="C72" s="102" t="s">
        <v>280</v>
      </c>
      <c r="D72" s="107"/>
      <c r="E72" s="107"/>
      <c r="F72" s="107"/>
      <c r="G72" s="107"/>
    </row>
    <row r="73" spans="1:7" x14ac:dyDescent="0.25">
      <c r="A73" s="111" t="s">
        <v>194</v>
      </c>
      <c r="B73" s="113" t="s">
        <v>273</v>
      </c>
      <c r="C73" s="109" t="s">
        <v>280</v>
      </c>
      <c r="D73" s="110"/>
      <c r="E73" s="110"/>
      <c r="F73" s="110"/>
      <c r="G73" s="110"/>
    </row>
    <row r="74" spans="1:7" x14ac:dyDescent="0.25">
      <c r="A74" s="111" t="s">
        <v>195</v>
      </c>
      <c r="B74" s="113" t="s">
        <v>274</v>
      </c>
      <c r="C74" s="109" t="s">
        <v>280</v>
      </c>
      <c r="D74" s="110"/>
      <c r="E74" s="110"/>
      <c r="F74" s="110"/>
      <c r="G74" s="110"/>
    </row>
    <row r="75" spans="1:7" x14ac:dyDescent="0.25">
      <c r="A75" s="111" t="s">
        <v>196</v>
      </c>
      <c r="B75" s="113" t="s">
        <v>275</v>
      </c>
      <c r="C75" s="109" t="s">
        <v>280</v>
      </c>
      <c r="D75" s="110"/>
      <c r="E75" s="110"/>
      <c r="F75" s="110"/>
      <c r="G75" s="110"/>
    </row>
  </sheetData>
  <mergeCells count="12">
    <mergeCell ref="A12:G12"/>
    <mergeCell ref="A10:G10"/>
    <mergeCell ref="A17:B17"/>
    <mergeCell ref="A5:G5"/>
    <mergeCell ref="A6:G6"/>
    <mergeCell ref="A11:G11"/>
    <mergeCell ref="A8:G8"/>
    <mergeCell ref="A9:G9"/>
    <mergeCell ref="A14:A15"/>
    <mergeCell ref="B14:B15"/>
    <mergeCell ref="C14:C15"/>
    <mergeCell ref="A7:G7"/>
  </mergeCells>
  <pageMargins left="0.31496062992125984" right="0.31496062992125984" top="0.35433070866141736" bottom="0.35433070866141736" header="0.31496062992125984" footer="0.31496062992125984"/>
  <pageSetup paperSize="8" scale="85" orientation="portrait" r:id="rId1"/>
  <rowBreaks count="1" manualBreakCount="1">
    <brk id="75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84"/>
  <sheetViews>
    <sheetView tabSelected="1" view="pageBreakPreview" zoomScale="60" zoomScaleNormal="100" workbookViewId="0">
      <selection sqref="A1:G22"/>
    </sheetView>
  </sheetViews>
  <sheetFormatPr defaultColWidth="8" defaultRowHeight="15" x14ac:dyDescent="0.25"/>
  <cols>
    <col min="1" max="1" width="10.5" style="208" customWidth="1"/>
    <col min="2" max="2" width="37.375" style="209" customWidth="1"/>
    <col min="3" max="3" width="21.375" style="209" customWidth="1"/>
    <col min="4" max="4" width="18.75" style="209" customWidth="1"/>
    <col min="5" max="5" width="10.875" style="209" customWidth="1"/>
    <col min="6" max="6" width="8.5" style="209" customWidth="1"/>
    <col min="7" max="7" width="9.5" style="209" customWidth="1"/>
    <col min="8" max="8" width="9.75" style="209" customWidth="1"/>
    <col min="9" max="12" width="9.375" style="209" customWidth="1"/>
    <col min="13" max="16384" width="8" style="209"/>
  </cols>
  <sheetData>
    <row r="1" spans="1:21" ht="18.75" x14ac:dyDescent="0.25">
      <c r="G1" s="7" t="s">
        <v>382</v>
      </c>
    </row>
    <row r="2" spans="1:21" ht="18.75" x14ac:dyDescent="0.3">
      <c r="G2" s="4" t="s">
        <v>0</v>
      </c>
    </row>
    <row r="3" spans="1:21" ht="18.75" x14ac:dyDescent="0.3">
      <c r="G3" s="4" t="s">
        <v>138</v>
      </c>
    </row>
    <row r="5" spans="1:21" ht="33" customHeight="1" x14ac:dyDescent="0.25">
      <c r="A5" s="345" t="s">
        <v>383</v>
      </c>
      <c r="B5" s="345"/>
      <c r="C5" s="345"/>
      <c r="D5" s="345"/>
      <c r="E5" s="345"/>
      <c r="F5" s="345"/>
      <c r="G5" s="345"/>
      <c r="H5" s="210"/>
      <c r="I5" s="210"/>
      <c r="J5" s="210"/>
      <c r="K5" s="210"/>
      <c r="L5" s="210"/>
    </row>
    <row r="6" spans="1:21" ht="15.75" x14ac:dyDescent="0.25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21" ht="15.75" x14ac:dyDescent="0.25">
      <c r="A7" s="346" t="s">
        <v>384</v>
      </c>
      <c r="B7" s="346"/>
      <c r="C7" s="346"/>
      <c r="D7" s="346"/>
      <c r="E7" s="346"/>
      <c r="F7" s="346"/>
      <c r="G7" s="346"/>
      <c r="H7" s="205"/>
      <c r="I7" s="205"/>
      <c r="J7" s="205"/>
      <c r="K7" s="205"/>
      <c r="L7" s="205"/>
      <c r="M7" s="204"/>
      <c r="N7" s="204"/>
      <c r="O7" s="204"/>
      <c r="P7" s="204"/>
      <c r="Q7" s="204"/>
      <c r="R7" s="204"/>
      <c r="S7" s="204"/>
      <c r="T7" s="213"/>
      <c r="U7" s="207"/>
    </row>
    <row r="8" spans="1:21" ht="15.75" x14ac:dyDescent="0.25">
      <c r="A8" s="347" t="s">
        <v>169</v>
      </c>
      <c r="B8" s="347"/>
      <c r="C8" s="347"/>
      <c r="D8" s="347"/>
      <c r="E8" s="347"/>
      <c r="F8" s="347"/>
      <c r="G8" s="347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3"/>
      <c r="U8" s="207"/>
    </row>
    <row r="9" spans="1:21" ht="15.75" x14ac:dyDescent="0.25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5"/>
      <c r="N9" s="215"/>
      <c r="O9" s="215"/>
      <c r="P9" s="215"/>
      <c r="Q9" s="215"/>
      <c r="R9" s="215"/>
      <c r="S9" s="215"/>
      <c r="T9" s="213"/>
      <c r="U9" s="207"/>
    </row>
    <row r="10" spans="1:21" ht="15.75" x14ac:dyDescent="0.25">
      <c r="A10" s="348" t="s">
        <v>385</v>
      </c>
      <c r="B10" s="348"/>
      <c r="C10" s="348"/>
      <c r="D10" s="348"/>
      <c r="E10" s="348"/>
      <c r="F10" s="348"/>
      <c r="G10" s="348"/>
      <c r="H10" s="216"/>
      <c r="I10" s="216"/>
      <c r="J10" s="216"/>
      <c r="K10" s="216"/>
      <c r="L10" s="216"/>
    </row>
    <row r="11" spans="1:21" s="217" customFormat="1" x14ac:dyDescent="0.25">
      <c r="B11" s="209"/>
      <c r="C11" s="209"/>
      <c r="D11" s="209"/>
      <c r="E11" s="209"/>
      <c r="F11" s="209"/>
      <c r="G11" s="209"/>
      <c r="H11" s="218"/>
    </row>
    <row r="12" spans="1:21" s="219" customFormat="1" ht="34.5" customHeight="1" x14ac:dyDescent="0.25">
      <c r="A12" s="349" t="s">
        <v>175</v>
      </c>
      <c r="B12" s="350" t="s">
        <v>386</v>
      </c>
      <c r="C12" s="350" t="s">
        <v>387</v>
      </c>
      <c r="D12" s="350" t="s">
        <v>388</v>
      </c>
      <c r="E12" s="351" t="s">
        <v>389</v>
      </c>
      <c r="F12" s="352"/>
      <c r="G12" s="353"/>
    </row>
    <row r="13" spans="1:21" s="217" customFormat="1" ht="34.5" customHeight="1" x14ac:dyDescent="0.25">
      <c r="A13" s="349"/>
      <c r="B13" s="350"/>
      <c r="C13" s="350"/>
      <c r="D13" s="350"/>
      <c r="E13" s="220" t="s">
        <v>390</v>
      </c>
      <c r="F13" s="220">
        <v>2020</v>
      </c>
      <c r="G13" s="220">
        <v>2021</v>
      </c>
    </row>
    <row r="14" spans="1:21" s="217" customFormat="1" ht="15.75" customHeight="1" x14ac:dyDescent="0.25">
      <c r="A14" s="221">
        <v>1</v>
      </c>
      <c r="B14" s="222">
        <v>2</v>
      </c>
      <c r="C14" s="221">
        <v>3</v>
      </c>
      <c r="D14" s="222">
        <v>4</v>
      </c>
      <c r="E14" s="223" t="s">
        <v>391</v>
      </c>
      <c r="F14" s="223" t="s">
        <v>392</v>
      </c>
      <c r="G14" s="223" t="s">
        <v>393</v>
      </c>
    </row>
    <row r="15" spans="1:21" s="207" customFormat="1" ht="93.75" customHeight="1" x14ac:dyDescent="0.2">
      <c r="A15" s="224">
        <v>1</v>
      </c>
      <c r="B15" s="225" t="s">
        <v>394</v>
      </c>
      <c r="C15" s="226" t="s">
        <v>395</v>
      </c>
      <c r="D15" s="227">
        <v>43564</v>
      </c>
      <c r="E15" s="228">
        <v>1.0720000000000001</v>
      </c>
      <c r="F15" s="228">
        <v>1.042</v>
      </c>
      <c r="G15" s="228">
        <v>1.0409999999999999</v>
      </c>
    </row>
    <row r="16" spans="1:21" s="207" customFormat="1" ht="74.25" customHeight="1" x14ac:dyDescent="0.25">
      <c r="A16" s="224">
        <v>2</v>
      </c>
      <c r="B16" s="225" t="s">
        <v>396</v>
      </c>
      <c r="C16" s="229" t="s">
        <v>397</v>
      </c>
      <c r="D16" s="229" t="s">
        <v>397</v>
      </c>
      <c r="E16" s="229" t="s">
        <v>397</v>
      </c>
      <c r="F16" s="229" t="s">
        <v>397</v>
      </c>
      <c r="G16" s="229" t="s">
        <v>397</v>
      </c>
    </row>
    <row r="17" spans="1:13" s="207" customFormat="1" ht="60" x14ac:dyDescent="0.25">
      <c r="A17" s="224">
        <v>3</v>
      </c>
      <c r="B17" s="225" t="s">
        <v>396</v>
      </c>
      <c r="C17" s="229" t="s">
        <v>397</v>
      </c>
      <c r="D17" s="229" t="s">
        <v>397</v>
      </c>
      <c r="E17" s="229" t="s">
        <v>397</v>
      </c>
      <c r="F17" s="229" t="s">
        <v>397</v>
      </c>
      <c r="G17" s="229" t="s">
        <v>397</v>
      </c>
    </row>
    <row r="18" spans="1:13" s="207" customFormat="1" x14ac:dyDescent="0.25">
      <c r="A18" s="230" t="s">
        <v>398</v>
      </c>
      <c r="B18" s="225" t="s">
        <v>398</v>
      </c>
      <c r="C18" s="225"/>
      <c r="D18" s="225"/>
      <c r="E18" s="231"/>
      <c r="F18" s="231"/>
      <c r="G18" s="231"/>
    </row>
    <row r="19" spans="1:13" s="207" customFormat="1" x14ac:dyDescent="0.25">
      <c r="A19" s="232"/>
      <c r="B19" s="233"/>
      <c r="C19" s="233"/>
      <c r="D19" s="233"/>
      <c r="E19" s="233"/>
      <c r="F19" s="233"/>
      <c r="G19" s="233"/>
      <c r="H19" s="234"/>
      <c r="I19" s="235"/>
      <c r="J19" s="235"/>
      <c r="K19" s="235"/>
      <c r="L19" s="235"/>
      <c r="M19" s="209"/>
    </row>
    <row r="20" spans="1:13" s="207" customFormat="1" x14ac:dyDescent="0.25">
      <c r="A20" s="232"/>
    </row>
    <row r="21" spans="1:13" s="207" customFormat="1" ht="15.75" x14ac:dyDescent="0.25">
      <c r="A21" s="206" t="s">
        <v>380</v>
      </c>
      <c r="D21" s="207" t="s">
        <v>381</v>
      </c>
      <c r="E21" s="203"/>
    </row>
    <row r="22" spans="1:13" s="207" customFormat="1" x14ac:dyDescent="0.25">
      <c r="A22" s="232"/>
      <c r="H22" s="236"/>
      <c r="I22" s="237"/>
      <c r="J22" s="237"/>
      <c r="K22" s="237"/>
      <c r="L22" s="237"/>
      <c r="M22" s="238"/>
    </row>
    <row r="23" spans="1:13" s="207" customFormat="1" x14ac:dyDescent="0.25">
      <c r="A23" s="232"/>
      <c r="H23" s="236"/>
      <c r="I23" s="237"/>
      <c r="J23" s="237"/>
      <c r="K23" s="237"/>
      <c r="L23" s="237"/>
      <c r="M23" s="239"/>
    </row>
    <row r="24" spans="1:13" s="207" customFormat="1" x14ac:dyDescent="0.25">
      <c r="A24" s="232"/>
      <c r="H24" s="240"/>
      <c r="I24" s="240"/>
      <c r="J24" s="240"/>
      <c r="K24" s="240"/>
      <c r="L24" s="240"/>
      <c r="M24" s="241"/>
    </row>
    <row r="25" spans="1:13" s="207" customFormat="1" ht="15.75" x14ac:dyDescent="0.25">
      <c r="A25" s="232"/>
      <c r="B25" s="242"/>
      <c r="C25" s="242"/>
      <c r="D25" s="242"/>
      <c r="E25" s="242"/>
      <c r="F25" s="242"/>
      <c r="G25" s="242"/>
      <c r="H25" s="243"/>
      <c r="I25" s="244"/>
      <c r="J25" s="244"/>
      <c r="K25" s="244"/>
      <c r="L25" s="244"/>
      <c r="M25" s="241"/>
    </row>
    <row r="26" spans="1:13" s="207" customFormat="1" ht="15.75" x14ac:dyDescent="0.25">
      <c r="A26" s="232"/>
      <c r="B26" s="245"/>
      <c r="C26" s="245"/>
      <c r="D26" s="245"/>
      <c r="E26" s="245"/>
      <c r="F26" s="245"/>
      <c r="G26" s="245"/>
      <c r="H26" s="246"/>
      <c r="I26" s="244"/>
      <c r="J26" s="244"/>
      <c r="K26" s="244"/>
      <c r="L26" s="244"/>
      <c r="M26" s="241"/>
    </row>
    <row r="27" spans="1:13" ht="15.75" x14ac:dyDescent="0.25">
      <c r="H27" s="247"/>
      <c r="I27" s="244"/>
      <c r="J27" s="244"/>
      <c r="K27" s="244"/>
      <c r="L27" s="244"/>
      <c r="M27" s="241"/>
    </row>
    <row r="28" spans="1:13" x14ac:dyDescent="0.25">
      <c r="H28" s="247"/>
      <c r="I28" s="242"/>
      <c r="J28" s="242"/>
      <c r="K28" s="242"/>
      <c r="L28" s="242"/>
      <c r="M28" s="241"/>
    </row>
    <row r="29" spans="1:13" x14ac:dyDescent="0.25">
      <c r="H29" s="247"/>
      <c r="I29" s="242"/>
      <c r="J29" s="242"/>
      <c r="K29" s="242"/>
      <c r="L29" s="242"/>
      <c r="M29" s="241"/>
    </row>
    <row r="30" spans="1:13" x14ac:dyDescent="0.25">
      <c r="H30" s="247"/>
      <c r="I30" s="242"/>
      <c r="J30" s="242"/>
      <c r="K30" s="242"/>
      <c r="L30" s="242"/>
      <c r="M30" s="241"/>
    </row>
    <row r="31" spans="1:13" x14ac:dyDescent="0.25">
      <c r="H31" s="247"/>
      <c r="I31" s="242"/>
      <c r="J31" s="242"/>
      <c r="K31" s="242"/>
      <c r="L31" s="242"/>
      <c r="M31" s="241"/>
    </row>
    <row r="32" spans="1:13" x14ac:dyDescent="0.25">
      <c r="H32" s="247"/>
      <c r="I32" s="242"/>
      <c r="J32" s="242"/>
      <c r="K32" s="242"/>
      <c r="L32" s="242"/>
      <c r="M32" s="241"/>
    </row>
    <row r="33" spans="8:13" x14ac:dyDescent="0.25">
      <c r="H33" s="247"/>
      <c r="I33" s="242"/>
      <c r="J33" s="242"/>
      <c r="K33" s="242"/>
      <c r="L33" s="242"/>
      <c r="M33" s="241"/>
    </row>
    <row r="34" spans="8:13" x14ac:dyDescent="0.25">
      <c r="H34" s="247"/>
      <c r="I34" s="242"/>
      <c r="J34" s="242"/>
      <c r="K34" s="242"/>
      <c r="L34" s="242"/>
      <c r="M34" s="241"/>
    </row>
    <row r="35" spans="8:13" x14ac:dyDescent="0.25">
      <c r="H35" s="247"/>
      <c r="I35" s="242"/>
      <c r="J35" s="242"/>
      <c r="K35" s="242"/>
      <c r="L35" s="242"/>
      <c r="M35" s="241"/>
    </row>
    <row r="36" spans="8:13" x14ac:dyDescent="0.25">
      <c r="H36" s="247"/>
      <c r="I36" s="242"/>
      <c r="J36" s="242"/>
      <c r="K36" s="242"/>
      <c r="L36" s="242"/>
      <c r="M36" s="241"/>
    </row>
    <row r="37" spans="8:13" x14ac:dyDescent="0.25">
      <c r="H37" s="247"/>
      <c r="I37" s="242"/>
      <c r="J37" s="242"/>
      <c r="K37" s="242"/>
      <c r="L37" s="242"/>
      <c r="M37" s="241"/>
    </row>
    <row r="38" spans="8:13" x14ac:dyDescent="0.25">
      <c r="H38" s="247"/>
      <c r="I38" s="242"/>
      <c r="J38" s="242"/>
      <c r="K38" s="242"/>
      <c r="L38" s="242"/>
      <c r="M38" s="241"/>
    </row>
    <row r="39" spans="8:13" x14ac:dyDescent="0.25">
      <c r="H39" s="247"/>
      <c r="I39" s="242"/>
      <c r="J39" s="242"/>
      <c r="K39" s="242"/>
      <c r="L39" s="242"/>
      <c r="M39" s="241"/>
    </row>
    <row r="40" spans="8:13" x14ac:dyDescent="0.25">
      <c r="H40" s="247"/>
      <c r="I40" s="242"/>
      <c r="J40" s="242"/>
      <c r="K40" s="242"/>
      <c r="L40" s="242"/>
      <c r="M40" s="241"/>
    </row>
    <row r="41" spans="8:13" x14ac:dyDescent="0.25">
      <c r="H41" s="247"/>
      <c r="I41" s="242"/>
      <c r="J41" s="242"/>
      <c r="K41" s="242"/>
      <c r="L41" s="242"/>
      <c r="M41" s="241"/>
    </row>
    <row r="42" spans="8:13" x14ac:dyDescent="0.25">
      <c r="H42" s="247"/>
      <c r="I42" s="242"/>
      <c r="J42" s="242"/>
      <c r="K42" s="242"/>
      <c r="L42" s="242"/>
      <c r="M42" s="241"/>
    </row>
    <row r="43" spans="8:13" x14ac:dyDescent="0.25">
      <c r="H43" s="247"/>
      <c r="I43" s="242"/>
      <c r="J43" s="242"/>
      <c r="K43" s="242"/>
      <c r="L43" s="242"/>
      <c r="M43" s="241"/>
    </row>
    <row r="44" spans="8:13" x14ac:dyDescent="0.25">
      <c r="H44" s="247"/>
      <c r="I44" s="242"/>
      <c r="J44" s="242"/>
      <c r="K44" s="242"/>
      <c r="L44" s="242"/>
      <c r="M44" s="241"/>
    </row>
    <row r="45" spans="8:13" x14ac:dyDescent="0.25">
      <c r="H45" s="247"/>
      <c r="I45" s="242"/>
      <c r="J45" s="242"/>
      <c r="K45" s="242"/>
      <c r="L45" s="242"/>
      <c r="M45" s="241"/>
    </row>
    <row r="46" spans="8:13" ht="15.75" x14ac:dyDescent="0.25">
      <c r="H46" s="247"/>
      <c r="I46" s="244"/>
      <c r="J46" s="244"/>
      <c r="K46" s="244"/>
      <c r="L46" s="244"/>
      <c r="M46" s="241"/>
    </row>
    <row r="47" spans="8:13" ht="15.75" x14ac:dyDescent="0.25">
      <c r="H47" s="247"/>
      <c r="I47" s="244"/>
      <c r="J47" s="244"/>
      <c r="K47" s="244"/>
      <c r="L47" s="244"/>
      <c r="M47" s="241"/>
    </row>
    <row r="48" spans="8:13" ht="15.75" x14ac:dyDescent="0.25">
      <c r="H48" s="247"/>
      <c r="I48" s="244"/>
      <c r="J48" s="244"/>
      <c r="K48" s="244"/>
      <c r="L48" s="244"/>
      <c r="M48" s="241"/>
    </row>
    <row r="49" spans="1:13" ht="15.75" x14ac:dyDescent="0.25">
      <c r="H49" s="247"/>
      <c r="I49" s="244"/>
      <c r="J49" s="244"/>
      <c r="K49" s="244"/>
      <c r="L49" s="244"/>
      <c r="M49" s="241"/>
    </row>
    <row r="50" spans="1:13" ht="15.75" x14ac:dyDescent="0.25">
      <c r="H50" s="247"/>
      <c r="I50" s="244"/>
      <c r="J50" s="244"/>
      <c r="K50" s="244"/>
      <c r="L50" s="244"/>
      <c r="M50" s="241"/>
    </row>
    <row r="51" spans="1:13" s="207" customFormat="1" x14ac:dyDescent="0.25">
      <c r="A51" s="232"/>
    </row>
    <row r="52" spans="1:13" s="207" customFormat="1" x14ac:dyDescent="0.25">
      <c r="A52" s="232"/>
    </row>
    <row r="53" spans="1:13" s="207" customFormat="1" x14ac:dyDescent="0.25">
      <c r="A53" s="232"/>
    </row>
    <row r="54" spans="1:13" s="207" customFormat="1" x14ac:dyDescent="0.25">
      <c r="A54" s="232"/>
    </row>
    <row r="55" spans="1:13" ht="15.75" x14ac:dyDescent="0.25">
      <c r="H55" s="247"/>
      <c r="I55" s="244"/>
      <c r="J55" s="244"/>
      <c r="K55" s="244"/>
      <c r="L55" s="244"/>
      <c r="M55" s="241"/>
    </row>
    <row r="56" spans="1:13" ht="15.75" x14ac:dyDescent="0.25">
      <c r="H56" s="247"/>
      <c r="I56" s="244"/>
      <c r="J56" s="244"/>
      <c r="K56" s="244"/>
      <c r="L56" s="244"/>
      <c r="M56" s="241"/>
    </row>
    <row r="57" spans="1:13" ht="15.75" x14ac:dyDescent="0.25">
      <c r="H57" s="247"/>
      <c r="I57" s="244"/>
      <c r="J57" s="244"/>
      <c r="K57" s="244"/>
      <c r="L57" s="244"/>
      <c r="M57" s="241"/>
    </row>
    <row r="58" spans="1:13" ht="15.75" x14ac:dyDescent="0.25">
      <c r="H58" s="247"/>
      <c r="I58" s="244"/>
      <c r="J58" s="244"/>
      <c r="K58" s="244"/>
      <c r="L58" s="244"/>
      <c r="M58" s="241"/>
    </row>
    <row r="59" spans="1:13" ht="15.75" x14ac:dyDescent="0.25">
      <c r="H59" s="247"/>
      <c r="I59" s="244"/>
      <c r="J59" s="244"/>
      <c r="K59" s="244"/>
      <c r="L59" s="244"/>
      <c r="M59" s="241"/>
    </row>
    <row r="60" spans="1:13" ht="15.75" x14ac:dyDescent="0.25">
      <c r="H60" s="247"/>
      <c r="I60" s="244"/>
      <c r="J60" s="244"/>
      <c r="K60" s="244"/>
      <c r="L60" s="244"/>
      <c r="M60" s="241"/>
    </row>
    <row r="61" spans="1:13" ht="15.75" x14ac:dyDescent="0.25">
      <c r="H61" s="247"/>
      <c r="I61" s="244"/>
      <c r="J61" s="244"/>
      <c r="K61" s="244"/>
      <c r="L61" s="244"/>
      <c r="M61" s="241"/>
    </row>
    <row r="62" spans="1:13" ht="15.75" x14ac:dyDescent="0.25">
      <c r="H62" s="247"/>
      <c r="I62" s="244"/>
      <c r="J62" s="244"/>
      <c r="K62" s="244"/>
      <c r="L62" s="244"/>
      <c r="M62" s="241"/>
    </row>
    <row r="63" spans="1:13" ht="15.75" x14ac:dyDescent="0.25">
      <c r="H63" s="247"/>
      <c r="I63" s="244"/>
      <c r="J63" s="244"/>
      <c r="K63" s="244"/>
      <c r="L63" s="244"/>
      <c r="M63" s="241"/>
    </row>
    <row r="64" spans="1:13" ht="15.75" x14ac:dyDescent="0.25">
      <c r="H64" s="247"/>
      <c r="I64" s="244"/>
      <c r="J64" s="244"/>
      <c r="K64" s="244"/>
      <c r="L64" s="244"/>
      <c r="M64" s="241"/>
    </row>
    <row r="65" spans="1:13" ht="15.75" x14ac:dyDescent="0.25">
      <c r="H65" s="247"/>
      <c r="I65" s="244"/>
      <c r="J65" s="244"/>
      <c r="K65" s="244"/>
      <c r="L65" s="244"/>
      <c r="M65" s="241"/>
    </row>
    <row r="66" spans="1:13" ht="15.75" x14ac:dyDescent="0.25">
      <c r="H66" s="247"/>
      <c r="I66" s="244"/>
      <c r="J66" s="244"/>
      <c r="K66" s="244"/>
      <c r="L66" s="244"/>
      <c r="M66" s="241"/>
    </row>
    <row r="67" spans="1:13" ht="15.75" x14ac:dyDescent="0.25">
      <c r="H67" s="247"/>
      <c r="I67" s="244"/>
      <c r="J67" s="244"/>
      <c r="K67" s="244"/>
      <c r="L67" s="244"/>
      <c r="M67" s="241"/>
    </row>
    <row r="68" spans="1:13" ht="15.75" x14ac:dyDescent="0.25">
      <c r="H68" s="247"/>
      <c r="I68" s="244"/>
      <c r="J68" s="244"/>
      <c r="K68" s="244"/>
      <c r="L68" s="244"/>
      <c r="M68" s="241"/>
    </row>
    <row r="69" spans="1:13" ht="15.75" x14ac:dyDescent="0.25">
      <c r="H69" s="247"/>
      <c r="I69" s="244"/>
      <c r="J69" s="244"/>
      <c r="K69" s="244"/>
      <c r="L69" s="244"/>
      <c r="M69" s="241"/>
    </row>
    <row r="70" spans="1:13" ht="15.75" x14ac:dyDescent="0.25">
      <c r="H70" s="247"/>
      <c r="I70" s="244"/>
      <c r="J70" s="244"/>
      <c r="K70" s="244"/>
      <c r="L70" s="244"/>
      <c r="M70" s="241"/>
    </row>
    <row r="71" spans="1:13" ht="15.75" x14ac:dyDescent="0.25">
      <c r="H71" s="247"/>
      <c r="I71" s="244"/>
      <c r="J71" s="244"/>
      <c r="K71" s="244"/>
      <c r="L71" s="244"/>
      <c r="M71" s="241"/>
    </row>
    <row r="72" spans="1:13" ht="15.75" x14ac:dyDescent="0.25">
      <c r="H72" s="247"/>
      <c r="I72" s="244"/>
      <c r="J72" s="244"/>
      <c r="K72" s="244"/>
      <c r="L72" s="244"/>
      <c r="M72" s="241"/>
    </row>
    <row r="73" spans="1:13" ht="15.75" x14ac:dyDescent="0.25">
      <c r="H73" s="247"/>
      <c r="I73" s="244"/>
      <c r="J73" s="244"/>
      <c r="K73" s="244"/>
      <c r="L73" s="244"/>
      <c r="M73" s="241"/>
    </row>
    <row r="74" spans="1:13" ht="15.75" x14ac:dyDescent="0.25">
      <c r="H74" s="247"/>
      <c r="I74" s="244"/>
      <c r="J74" s="244"/>
      <c r="K74" s="244"/>
      <c r="L74" s="244"/>
      <c r="M74" s="241"/>
    </row>
    <row r="75" spans="1:13" s="207" customFormat="1" x14ac:dyDescent="0.25">
      <c r="A75" s="232"/>
    </row>
    <row r="76" spans="1:13" ht="15.75" x14ac:dyDescent="0.25">
      <c r="H76" s="247"/>
      <c r="I76" s="244"/>
      <c r="J76" s="244"/>
      <c r="K76" s="244"/>
      <c r="L76" s="244"/>
      <c r="M76" s="241"/>
    </row>
    <row r="77" spans="1:13" x14ac:dyDescent="0.25">
      <c r="H77" s="248"/>
      <c r="I77" s="249"/>
      <c r="J77" s="249"/>
      <c r="K77" s="249"/>
      <c r="L77" s="249"/>
      <c r="M77" s="250"/>
    </row>
    <row r="78" spans="1:13" x14ac:dyDescent="0.25">
      <c r="B78" s="251"/>
      <c r="C78" s="251"/>
      <c r="D78" s="251"/>
      <c r="E78" s="251"/>
      <c r="F78" s="251"/>
      <c r="G78" s="251"/>
      <c r="H78" s="248"/>
      <c r="I78" s="249"/>
      <c r="J78" s="249"/>
      <c r="K78" s="249"/>
      <c r="L78" s="249"/>
      <c r="M78" s="250"/>
    </row>
    <row r="79" spans="1:13" s="208" customFormat="1" x14ac:dyDescent="0.25"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</row>
    <row r="84" s="208" customFormat="1" x14ac:dyDescent="0.25"/>
  </sheetData>
  <mergeCells count="9">
    <mergeCell ref="A5:G5"/>
    <mergeCell ref="A7:G7"/>
    <mergeCell ref="A8:G8"/>
    <mergeCell ref="A10:G10"/>
    <mergeCell ref="A12:A13"/>
    <mergeCell ref="B12:B13"/>
    <mergeCell ref="C12:C13"/>
    <mergeCell ref="D12:D13"/>
    <mergeCell ref="E12:G12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X34"/>
  <sheetViews>
    <sheetView view="pageBreakPreview" topLeftCell="A4" zoomScale="90" zoomScaleNormal="69" zoomScaleSheetLayoutView="90" workbookViewId="0">
      <pane xSplit="2" ySplit="10" topLeftCell="F22" activePane="bottomRight" state="frozen"/>
      <selection activeCell="A4" sqref="A4"/>
      <selection pane="topRight" activeCell="C4" sqref="C4"/>
      <selection pane="bottomLeft" activeCell="A14" sqref="A14"/>
      <selection pane="bottomRight" activeCell="A4" sqref="A4:Q37"/>
    </sheetView>
  </sheetViews>
  <sheetFormatPr defaultColWidth="9" defaultRowHeight="15.75" x14ac:dyDescent="0.25"/>
  <cols>
    <col min="1" max="1" width="10.875" style="41" customWidth="1"/>
    <col min="2" max="2" width="84.625" style="41" customWidth="1"/>
    <col min="3" max="3" width="13.125" style="41" customWidth="1"/>
    <col min="4" max="4" width="6.625" style="41" customWidth="1"/>
    <col min="5" max="5" width="13" style="41" customWidth="1"/>
    <col min="6" max="6" width="29" style="41" customWidth="1"/>
    <col min="7" max="7" width="8.375" style="41" customWidth="1"/>
    <col min="8" max="8" width="7.5" style="41" customWidth="1"/>
    <col min="9" max="9" width="9.5" style="41" customWidth="1"/>
    <col min="10" max="10" width="8.625" style="41" customWidth="1"/>
    <col min="11" max="11" width="9.125" style="41" customWidth="1"/>
    <col min="12" max="12" width="11.625" style="41" customWidth="1"/>
    <col min="13" max="13" width="12.125" style="41" customWidth="1"/>
    <col min="14" max="17" width="16.625" style="41" customWidth="1"/>
    <col min="18" max="18" width="7.125" style="41" customWidth="1"/>
    <col min="19" max="19" width="9.875" style="41" customWidth="1"/>
    <col min="20" max="20" width="7.125" style="41" customWidth="1"/>
    <col min="21" max="21" width="6" style="41" customWidth="1"/>
    <col min="22" max="22" width="8.375" style="41" customWidth="1"/>
    <col min="23" max="23" width="5.625" style="41" customWidth="1"/>
    <col min="24" max="24" width="7.375" style="41" customWidth="1"/>
    <col min="25" max="25" width="10" style="41" customWidth="1"/>
    <col min="26" max="26" width="7.875" style="41" customWidth="1"/>
    <col min="27" max="27" width="6.625" style="41" customWidth="1"/>
    <col min="28" max="28" width="9" style="41" customWidth="1"/>
    <col min="29" max="29" width="6.125" style="41" customWidth="1"/>
    <col min="30" max="30" width="6.625" style="41" customWidth="1"/>
    <col min="31" max="31" width="9.375" style="41" customWidth="1"/>
    <col min="32" max="32" width="7.375" style="41" customWidth="1"/>
    <col min="33" max="39" width="7.125" style="41" customWidth="1"/>
    <col min="40" max="40" width="8.625" style="41" customWidth="1"/>
    <col min="41" max="41" width="6.125" style="41" customWidth="1"/>
    <col min="42" max="42" width="6.875" style="41" customWidth="1"/>
    <col min="43" max="43" width="9.625" style="41" customWidth="1"/>
    <col min="44" max="44" width="6.625" style="41" customWidth="1"/>
    <col min="45" max="45" width="7.625" style="41" customWidth="1"/>
    <col min="46" max="16384" width="9" style="41"/>
  </cols>
  <sheetData>
    <row r="1" spans="1:50" ht="18.75" x14ac:dyDescent="0.25">
      <c r="Q1" s="27" t="s">
        <v>140</v>
      </c>
    </row>
    <row r="2" spans="1:50" ht="18.75" x14ac:dyDescent="0.3">
      <c r="Q2" s="28" t="s">
        <v>167</v>
      </c>
    </row>
    <row r="3" spans="1:50" ht="18.75" x14ac:dyDescent="0.3">
      <c r="Q3" s="28" t="s">
        <v>168</v>
      </c>
    </row>
    <row r="4" spans="1:50" ht="18.75" x14ac:dyDescent="0.3">
      <c r="A4" s="299" t="s">
        <v>164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</row>
    <row r="5" spans="1:50" ht="18.75" x14ac:dyDescent="0.3">
      <c r="A5" s="299" t="s">
        <v>166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44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50" ht="18.75" x14ac:dyDescent="0.3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50" ht="18.75" x14ac:dyDescent="0.25">
      <c r="A7" s="295" t="s">
        <v>359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</row>
    <row r="8" spans="1:50" x14ac:dyDescent="0.25">
      <c r="A8" s="296" t="s">
        <v>169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</row>
    <row r="9" spans="1:50" x14ac:dyDescent="0.2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</row>
    <row r="10" spans="1:50" ht="60" customHeight="1" x14ac:dyDescent="0.25">
      <c r="A10" s="287" t="s">
        <v>85</v>
      </c>
      <c r="B10" s="287" t="s">
        <v>18</v>
      </c>
      <c r="C10" s="287" t="s">
        <v>1</v>
      </c>
      <c r="D10" s="298" t="s">
        <v>86</v>
      </c>
      <c r="E10" s="287" t="s">
        <v>87</v>
      </c>
      <c r="F10" s="287" t="s">
        <v>153</v>
      </c>
      <c r="G10" s="287" t="s">
        <v>110</v>
      </c>
      <c r="H10" s="287"/>
      <c r="I10" s="287"/>
      <c r="J10" s="287"/>
      <c r="K10" s="287"/>
      <c r="L10" s="287" t="s">
        <v>109</v>
      </c>
      <c r="M10" s="287"/>
      <c r="N10" s="287" t="s">
        <v>154</v>
      </c>
      <c r="O10" s="287"/>
      <c r="P10" s="287"/>
      <c r="Q10" s="287"/>
    </row>
    <row r="11" spans="1:50" ht="60" customHeight="1" x14ac:dyDescent="0.25">
      <c r="A11" s="287"/>
      <c r="B11" s="287"/>
      <c r="C11" s="287"/>
      <c r="D11" s="298"/>
      <c r="E11" s="287"/>
      <c r="F11" s="287"/>
      <c r="G11" s="287" t="s">
        <v>11</v>
      </c>
      <c r="H11" s="287"/>
      <c r="I11" s="287"/>
      <c r="J11" s="287"/>
      <c r="K11" s="287"/>
      <c r="L11" s="287" t="s">
        <v>338</v>
      </c>
      <c r="M11" s="287"/>
      <c r="N11" s="146" t="s">
        <v>337</v>
      </c>
      <c r="O11" s="146" t="s">
        <v>340</v>
      </c>
      <c r="P11" s="146" t="s">
        <v>339</v>
      </c>
      <c r="Q11" s="287" t="s">
        <v>173</v>
      </c>
    </row>
    <row r="12" spans="1:50" ht="127.5" x14ac:dyDescent="0.25">
      <c r="A12" s="287"/>
      <c r="B12" s="287"/>
      <c r="C12" s="287"/>
      <c r="D12" s="298"/>
      <c r="E12" s="127" t="s">
        <v>11</v>
      </c>
      <c r="F12" s="127" t="s">
        <v>151</v>
      </c>
      <c r="G12" s="126" t="s">
        <v>9</v>
      </c>
      <c r="H12" s="126" t="s">
        <v>16</v>
      </c>
      <c r="I12" s="126" t="s">
        <v>17</v>
      </c>
      <c r="J12" s="147" t="s">
        <v>64</v>
      </c>
      <c r="K12" s="147" t="s">
        <v>65</v>
      </c>
      <c r="L12" s="126" t="s">
        <v>8</v>
      </c>
      <c r="M12" s="126" t="s">
        <v>12</v>
      </c>
      <c r="N12" s="127" t="s">
        <v>157</v>
      </c>
      <c r="O12" s="127" t="s">
        <v>157</v>
      </c>
      <c r="P12" s="127" t="s">
        <v>157</v>
      </c>
      <c r="Q12" s="287"/>
    </row>
    <row r="13" spans="1:50" x14ac:dyDescent="0.25">
      <c r="A13" s="127">
        <v>1</v>
      </c>
      <c r="B13" s="127">
        <v>2</v>
      </c>
      <c r="C13" s="127">
        <v>3</v>
      </c>
      <c r="D13" s="127">
        <v>4</v>
      </c>
      <c r="E13" s="127">
        <v>5</v>
      </c>
      <c r="F13" s="127">
        <v>6</v>
      </c>
      <c r="G13" s="127">
        <v>7</v>
      </c>
      <c r="H13" s="127">
        <v>8</v>
      </c>
      <c r="I13" s="127">
        <v>9</v>
      </c>
      <c r="J13" s="127">
        <v>10</v>
      </c>
      <c r="K13" s="127">
        <v>11</v>
      </c>
      <c r="L13" s="127">
        <v>12</v>
      </c>
      <c r="M13" s="127">
        <v>13</v>
      </c>
      <c r="N13" s="128" t="s">
        <v>309</v>
      </c>
      <c r="O13" s="128" t="s">
        <v>311</v>
      </c>
      <c r="P13" s="128" t="s">
        <v>310</v>
      </c>
      <c r="Q13" s="127">
        <v>15</v>
      </c>
    </row>
    <row r="14" spans="1:50" s="69" customFormat="1" ht="42" customHeight="1" x14ac:dyDescent="0.25">
      <c r="A14" s="129">
        <v>0</v>
      </c>
      <c r="B14" s="130" t="s">
        <v>327</v>
      </c>
      <c r="C14" s="148">
        <v>0</v>
      </c>
      <c r="D14" s="148">
        <v>0</v>
      </c>
      <c r="E14" s="148">
        <v>0</v>
      </c>
      <c r="F14" s="149">
        <f>F15+F17+F26</f>
        <v>17.364166666666666</v>
      </c>
      <c r="G14" s="149">
        <f t="shared" ref="G14:Q14" si="0">G15+G17+G26</f>
        <v>18.169008123973335</v>
      </c>
      <c r="H14" s="149">
        <f t="shared" si="0"/>
        <v>0.151</v>
      </c>
      <c r="I14" s="149">
        <f t="shared" si="0"/>
        <v>6.9589999999999996</v>
      </c>
      <c r="J14" s="149">
        <f t="shared" si="0"/>
        <v>11.059144999999999</v>
      </c>
      <c r="K14" s="149">
        <f t="shared" si="0"/>
        <v>0</v>
      </c>
      <c r="L14" s="149">
        <f t="shared" si="0"/>
        <v>0</v>
      </c>
      <c r="M14" s="149">
        <f t="shared" si="0"/>
        <v>0</v>
      </c>
      <c r="N14" s="149">
        <f t="shared" si="0"/>
        <v>4.9783333333333335</v>
      </c>
      <c r="O14" s="149">
        <f t="shared" si="0"/>
        <v>10.45126</v>
      </c>
      <c r="P14" s="149">
        <f t="shared" si="0"/>
        <v>2.7394147906400002</v>
      </c>
      <c r="Q14" s="149">
        <f t="shared" si="0"/>
        <v>18.169008123973335</v>
      </c>
    </row>
    <row r="15" spans="1:50" s="69" customFormat="1" ht="42" customHeight="1" x14ac:dyDescent="0.25">
      <c r="A15" s="133" t="s">
        <v>179</v>
      </c>
      <c r="B15" s="134" t="s">
        <v>360</v>
      </c>
      <c r="C15" s="134"/>
      <c r="D15" s="134"/>
      <c r="E15" s="134"/>
      <c r="F15" s="155"/>
      <c r="G15" s="155"/>
      <c r="H15" s="155"/>
      <c r="I15" s="155"/>
      <c r="J15" s="155"/>
      <c r="K15" s="155"/>
      <c r="L15" s="134"/>
      <c r="M15" s="134"/>
      <c r="N15" s="177"/>
      <c r="O15" s="177"/>
      <c r="P15" s="177"/>
      <c r="Q15" s="157"/>
    </row>
    <row r="16" spans="1:50" s="69" customFormat="1" ht="52.5" customHeight="1" x14ac:dyDescent="0.25">
      <c r="A16" s="129" t="s">
        <v>183</v>
      </c>
      <c r="B16" s="137" t="s">
        <v>361</v>
      </c>
      <c r="C16" s="137"/>
      <c r="D16" s="137"/>
      <c r="E16" s="137"/>
      <c r="F16" s="153"/>
      <c r="G16" s="153"/>
      <c r="H16" s="153"/>
      <c r="I16" s="153"/>
      <c r="J16" s="153"/>
      <c r="K16" s="153"/>
      <c r="L16" s="137"/>
      <c r="M16" s="137"/>
      <c r="N16" s="176"/>
      <c r="O16" s="176"/>
      <c r="P16" s="176"/>
      <c r="Q16" s="150"/>
    </row>
    <row r="17" spans="1:17" s="55" customFormat="1" ht="42" customHeight="1" x14ac:dyDescent="0.25">
      <c r="A17" s="133" t="s">
        <v>328</v>
      </c>
      <c r="B17" s="134" t="s">
        <v>329</v>
      </c>
      <c r="C17" s="134"/>
      <c r="D17" s="134"/>
      <c r="E17" s="134"/>
      <c r="F17" s="151">
        <f>F18+F22</f>
        <v>13.991666666666667</v>
      </c>
      <c r="G17" s="151">
        <f t="shared" ref="G17:K17" si="1">G18+G22</f>
        <v>14.654863123973334</v>
      </c>
      <c r="H17" s="151">
        <f t="shared" si="1"/>
        <v>0.151</v>
      </c>
      <c r="I17" s="151">
        <f t="shared" si="1"/>
        <v>6.9589999999999996</v>
      </c>
      <c r="J17" s="151">
        <f t="shared" si="1"/>
        <v>7.5449999999999999</v>
      </c>
      <c r="K17" s="151">
        <f t="shared" si="1"/>
        <v>0</v>
      </c>
      <c r="L17" s="134"/>
      <c r="M17" s="134"/>
      <c r="N17" s="175">
        <f>N18+N22</f>
        <v>4.9783333333333335</v>
      </c>
      <c r="O17" s="175">
        <f t="shared" ref="O17:P17" si="2">O18+O22</f>
        <v>6.9371150000000004</v>
      </c>
      <c r="P17" s="175">
        <f t="shared" si="2"/>
        <v>2.7394147906400002</v>
      </c>
      <c r="Q17" s="157">
        <f t="shared" ref="Q17:Q22" si="3">SUM(N17:P17)</f>
        <v>14.654863123973334</v>
      </c>
    </row>
    <row r="18" spans="1:17" s="55" customFormat="1" ht="42" customHeight="1" x14ac:dyDescent="0.25">
      <c r="A18" s="129" t="s">
        <v>228</v>
      </c>
      <c r="B18" s="137" t="s">
        <v>362</v>
      </c>
      <c r="C18" s="137"/>
      <c r="D18" s="137"/>
      <c r="E18" s="137"/>
      <c r="F18" s="153">
        <f>F19</f>
        <v>8.9341666666666661</v>
      </c>
      <c r="G18" s="153">
        <f t="shared" ref="G18:K18" si="4">G19</f>
        <v>9.1003116666666664</v>
      </c>
      <c r="H18" s="153">
        <f t="shared" si="4"/>
        <v>0.151</v>
      </c>
      <c r="I18" s="153">
        <f t="shared" si="4"/>
        <v>3.9710000000000001</v>
      </c>
      <c r="J18" s="153">
        <f t="shared" si="4"/>
        <v>4.9779999999999998</v>
      </c>
      <c r="K18" s="153">
        <f t="shared" si="4"/>
        <v>0</v>
      </c>
      <c r="L18" s="137"/>
      <c r="M18" s="137"/>
      <c r="N18" s="153">
        <f>N19</f>
        <v>4.9783333333333335</v>
      </c>
      <c r="O18" s="153">
        <f t="shared" ref="O18:P18" si="5">O19</f>
        <v>4.1219783333333337</v>
      </c>
      <c r="P18" s="153">
        <f t="shared" si="5"/>
        <v>0</v>
      </c>
      <c r="Q18" s="150">
        <f t="shared" si="3"/>
        <v>9.1003116666666664</v>
      </c>
    </row>
    <row r="19" spans="1:17" s="55" customFormat="1" ht="42" customHeight="1" x14ac:dyDescent="0.25">
      <c r="A19" s="133" t="s">
        <v>230</v>
      </c>
      <c r="B19" s="134" t="s">
        <v>363</v>
      </c>
      <c r="C19" s="134"/>
      <c r="D19" s="134"/>
      <c r="E19" s="134"/>
      <c r="F19" s="155">
        <f>F20+F21</f>
        <v>8.9341666666666661</v>
      </c>
      <c r="G19" s="155">
        <f>G20+G21</f>
        <v>9.1003116666666664</v>
      </c>
      <c r="H19" s="155">
        <f t="shared" ref="H19:Q19" si="6">H20+H21</f>
        <v>0.151</v>
      </c>
      <c r="I19" s="155">
        <f t="shared" si="6"/>
        <v>3.9710000000000001</v>
      </c>
      <c r="J19" s="155">
        <f t="shared" si="6"/>
        <v>4.9779999999999998</v>
      </c>
      <c r="K19" s="155">
        <f t="shared" si="6"/>
        <v>0</v>
      </c>
      <c r="L19" s="155"/>
      <c r="M19" s="155"/>
      <c r="N19" s="155">
        <f t="shared" si="6"/>
        <v>4.9783333333333335</v>
      </c>
      <c r="O19" s="155">
        <f t="shared" si="6"/>
        <v>4.1219783333333337</v>
      </c>
      <c r="P19" s="155">
        <f t="shared" si="6"/>
        <v>0</v>
      </c>
      <c r="Q19" s="155">
        <f t="shared" si="6"/>
        <v>9.1003116666666664</v>
      </c>
    </row>
    <row r="20" spans="1:17" s="55" customFormat="1" ht="42" customHeight="1" x14ac:dyDescent="0.25">
      <c r="A20" s="142" t="s">
        <v>364</v>
      </c>
      <c r="B20" s="143" t="s">
        <v>377</v>
      </c>
      <c r="C20" s="143"/>
      <c r="D20" s="143">
        <v>2019</v>
      </c>
      <c r="E20" s="143">
        <v>2019</v>
      </c>
      <c r="F20" s="151">
        <f>5.974/1.2</f>
        <v>4.9783333333333335</v>
      </c>
      <c r="G20" s="151">
        <f>'1'!I20/1.2</f>
        <v>4.9783333333333335</v>
      </c>
      <c r="H20" s="151"/>
      <c r="I20" s="151"/>
      <c r="J20" s="151">
        <v>4.9779999999999998</v>
      </c>
      <c r="K20" s="143">
        <v>0</v>
      </c>
      <c r="L20" s="143"/>
      <c r="M20" s="143"/>
      <c r="N20" s="178">
        <f>G20</f>
        <v>4.9783333333333335</v>
      </c>
      <c r="O20" s="178"/>
      <c r="P20" s="143"/>
      <c r="Q20" s="136">
        <f t="shared" si="3"/>
        <v>4.9783333333333335</v>
      </c>
    </row>
    <row r="21" spans="1:17" s="55" customFormat="1" ht="42" customHeight="1" x14ac:dyDescent="0.25">
      <c r="A21" s="142" t="s">
        <v>372</v>
      </c>
      <c r="B21" s="143" t="s">
        <v>378</v>
      </c>
      <c r="C21" s="143"/>
      <c r="D21" s="143">
        <v>2020</v>
      </c>
      <c r="E21" s="143">
        <v>2020</v>
      </c>
      <c r="F21" s="151">
        <f>4.747/1.2</f>
        <v>3.9558333333333335</v>
      </c>
      <c r="G21" s="151">
        <f>'1'!I21/1.2</f>
        <v>4.1219783333333337</v>
      </c>
      <c r="H21" s="151">
        <v>0.151</v>
      </c>
      <c r="I21" s="151">
        <v>3.9710000000000001</v>
      </c>
      <c r="J21" s="151"/>
      <c r="K21" s="143"/>
      <c r="L21" s="143"/>
      <c r="M21" s="143"/>
      <c r="N21" s="143"/>
      <c r="O21" s="178">
        <f>G21</f>
        <v>4.1219783333333337</v>
      </c>
      <c r="P21" s="143"/>
      <c r="Q21" s="136">
        <f t="shared" si="3"/>
        <v>4.1219783333333337</v>
      </c>
    </row>
    <row r="22" spans="1:17" s="70" customFormat="1" ht="42" customHeight="1" x14ac:dyDescent="0.25">
      <c r="A22" s="129" t="s">
        <v>239</v>
      </c>
      <c r="B22" s="137" t="s">
        <v>332</v>
      </c>
      <c r="C22" s="152"/>
      <c r="D22" s="152">
        <v>0</v>
      </c>
      <c r="E22" s="152">
        <v>0</v>
      </c>
      <c r="F22" s="153">
        <f>F23</f>
        <v>5.0575000000000001</v>
      </c>
      <c r="G22" s="153">
        <f t="shared" ref="G22:K22" si="7">G23</f>
        <v>5.5545514573066672</v>
      </c>
      <c r="H22" s="153">
        <f t="shared" si="7"/>
        <v>0</v>
      </c>
      <c r="I22" s="153">
        <f t="shared" si="7"/>
        <v>2.988</v>
      </c>
      <c r="J22" s="153">
        <f t="shared" si="7"/>
        <v>2.5670000000000002</v>
      </c>
      <c r="K22" s="153">
        <f t="shared" si="7"/>
        <v>0</v>
      </c>
      <c r="L22" s="138"/>
      <c r="M22" s="138"/>
      <c r="N22" s="139">
        <f t="shared" ref="N22" si="8">N23</f>
        <v>0</v>
      </c>
      <c r="O22" s="139">
        <f t="shared" ref="O22" si="9">O23</f>
        <v>2.8151366666666666</v>
      </c>
      <c r="P22" s="139">
        <f t="shared" ref="P22" si="10">P23</f>
        <v>2.7394147906400002</v>
      </c>
      <c r="Q22" s="150">
        <f t="shared" si="3"/>
        <v>5.5545514573066672</v>
      </c>
    </row>
    <row r="23" spans="1:17" s="70" customFormat="1" ht="42" customHeight="1" x14ac:dyDescent="0.25">
      <c r="A23" s="133" t="s">
        <v>330</v>
      </c>
      <c r="B23" s="134" t="s">
        <v>331</v>
      </c>
      <c r="C23" s="154"/>
      <c r="D23" s="154">
        <v>0</v>
      </c>
      <c r="E23" s="154">
        <v>0</v>
      </c>
      <c r="F23" s="155">
        <f>SUM(F24:F25)</f>
        <v>5.0575000000000001</v>
      </c>
      <c r="G23" s="155">
        <f t="shared" ref="G23:Q23" si="11">SUM(G24:G25)</f>
        <v>5.5545514573066672</v>
      </c>
      <c r="H23" s="155">
        <f t="shared" si="11"/>
        <v>0</v>
      </c>
      <c r="I23" s="155">
        <f t="shared" si="11"/>
        <v>2.988</v>
      </c>
      <c r="J23" s="155">
        <f>SUM(J24:J25)</f>
        <v>2.5670000000000002</v>
      </c>
      <c r="K23" s="155">
        <f t="shared" si="11"/>
        <v>0</v>
      </c>
      <c r="L23" s="155"/>
      <c r="M23" s="155"/>
      <c r="N23" s="155">
        <f t="shared" si="11"/>
        <v>0</v>
      </c>
      <c r="O23" s="155">
        <f t="shared" si="11"/>
        <v>2.8151366666666666</v>
      </c>
      <c r="P23" s="155">
        <f t="shared" si="11"/>
        <v>2.7394147906400002</v>
      </c>
      <c r="Q23" s="155">
        <f t="shared" si="11"/>
        <v>5.5545514573066672</v>
      </c>
    </row>
    <row r="24" spans="1:17" s="70" customFormat="1" ht="42" customHeight="1" x14ac:dyDescent="0.25">
      <c r="A24" s="133" t="s">
        <v>365</v>
      </c>
      <c r="B24" s="143" t="s">
        <v>403</v>
      </c>
      <c r="C24" s="154"/>
      <c r="D24" s="255">
        <v>2020</v>
      </c>
      <c r="E24" s="255">
        <v>2020</v>
      </c>
      <c r="F24" s="256">
        <f>3.242/1.2</f>
        <v>2.7016666666666667</v>
      </c>
      <c r="G24" s="256">
        <f>'1'!I24/1.2</f>
        <v>2.8151366666666666</v>
      </c>
      <c r="H24" s="156"/>
      <c r="I24" s="256">
        <v>2.117</v>
      </c>
      <c r="J24" s="256">
        <v>0.69799999999999995</v>
      </c>
      <c r="K24" s="156"/>
      <c r="L24" s="140"/>
      <c r="M24" s="140"/>
      <c r="N24" s="156"/>
      <c r="O24" s="258">
        <f>G24</f>
        <v>2.8151366666666666</v>
      </c>
      <c r="P24" s="157"/>
      <c r="Q24" s="258">
        <f>N24+O24+P24</f>
        <v>2.8151366666666666</v>
      </c>
    </row>
    <row r="25" spans="1:17" s="55" customFormat="1" ht="27" customHeight="1" x14ac:dyDescent="0.25">
      <c r="A25" s="133" t="s">
        <v>373</v>
      </c>
      <c r="B25" s="143" t="s">
        <v>366</v>
      </c>
      <c r="C25" s="254"/>
      <c r="D25" s="255">
        <v>2021</v>
      </c>
      <c r="E25" s="255">
        <v>2021</v>
      </c>
      <c r="F25" s="256">
        <f>'1'!F25/1.2</f>
        <v>2.3558333333333334</v>
      </c>
      <c r="G25" s="256">
        <f>'1'!I25/1.2</f>
        <v>2.7394147906400002</v>
      </c>
      <c r="H25" s="257">
        <v>0</v>
      </c>
      <c r="I25" s="256">
        <v>0.871</v>
      </c>
      <c r="J25" s="256">
        <v>1.869</v>
      </c>
      <c r="K25" s="256">
        <v>0</v>
      </c>
      <c r="L25" s="257"/>
      <c r="M25" s="257"/>
      <c r="N25" s="256"/>
      <c r="O25" s="257"/>
      <c r="P25" s="258">
        <f>G25</f>
        <v>2.7394147906400002</v>
      </c>
      <c r="Q25" s="258">
        <f>N25+O25+P25</f>
        <v>2.7394147906400002</v>
      </c>
    </row>
    <row r="26" spans="1:17" ht="15.75" customHeight="1" x14ac:dyDescent="0.25">
      <c r="A26" s="129" t="s">
        <v>375</v>
      </c>
      <c r="B26" s="252" t="s">
        <v>374</v>
      </c>
      <c r="C26" s="252"/>
      <c r="D26" s="260"/>
      <c r="E26" s="260"/>
      <c r="F26" s="262">
        <f>F27</f>
        <v>3.3725000000000001</v>
      </c>
      <c r="G26" s="264">
        <f t="shared" ref="G26:P26" si="12">G27</f>
        <v>3.5141449999999996</v>
      </c>
      <c r="H26" s="264">
        <f t="shared" si="12"/>
        <v>0</v>
      </c>
      <c r="I26" s="264">
        <f t="shared" si="12"/>
        <v>0</v>
      </c>
      <c r="J26" s="264">
        <f t="shared" si="12"/>
        <v>3.5141449999999996</v>
      </c>
      <c r="K26" s="264">
        <f t="shared" si="12"/>
        <v>0</v>
      </c>
      <c r="L26" s="264"/>
      <c r="M26" s="264"/>
      <c r="N26" s="264">
        <f t="shared" si="12"/>
        <v>0</v>
      </c>
      <c r="O26" s="264">
        <f t="shared" si="12"/>
        <v>3.5141449999999996</v>
      </c>
      <c r="P26" s="264">
        <f t="shared" si="12"/>
        <v>0</v>
      </c>
      <c r="Q26" s="264">
        <f>Q27</f>
        <v>3.5141449999999996</v>
      </c>
    </row>
    <row r="27" spans="1:17" ht="31.5" x14ac:dyDescent="0.25">
      <c r="A27" s="133" t="s">
        <v>376</v>
      </c>
      <c r="B27" s="253" t="s">
        <v>379</v>
      </c>
      <c r="C27" s="259"/>
      <c r="D27" s="201">
        <v>2020</v>
      </c>
      <c r="E27" s="201">
        <v>2020</v>
      </c>
      <c r="F27" s="263">
        <f>'1'!F27/1.2</f>
        <v>3.3725000000000001</v>
      </c>
      <c r="G27" s="261">
        <f>'1'!I27/1.2</f>
        <v>3.5141449999999996</v>
      </c>
      <c r="H27" s="261"/>
      <c r="I27" s="261"/>
      <c r="J27" s="261">
        <f>G27</f>
        <v>3.5141449999999996</v>
      </c>
      <c r="K27" s="261"/>
      <c r="L27" s="261"/>
      <c r="M27" s="261"/>
      <c r="N27" s="261"/>
      <c r="O27" s="261">
        <f>G27</f>
        <v>3.5141449999999996</v>
      </c>
      <c r="P27" s="261"/>
      <c r="Q27" s="261">
        <f>SUM(N27:P27)</f>
        <v>3.5141449999999996</v>
      </c>
    </row>
    <row r="28" spans="1:17" ht="31.5" hidden="1" customHeight="1" x14ac:dyDescent="0.25"/>
    <row r="29" spans="1:17" hidden="1" x14ac:dyDescent="0.25">
      <c r="D29" s="293" t="s">
        <v>314</v>
      </c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</row>
    <row r="30" spans="1:17" hidden="1" x14ac:dyDescent="0.25">
      <c r="D30" s="291" t="s">
        <v>313</v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</row>
    <row r="31" spans="1:17" hidden="1" x14ac:dyDescent="0.25">
      <c r="D31" s="293" t="s">
        <v>315</v>
      </c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</row>
    <row r="32" spans="1:17" hidden="1" x14ac:dyDescent="0.25">
      <c r="D32" s="291" t="s">
        <v>316</v>
      </c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</row>
    <row r="33" spans="4:17" hidden="1" x14ac:dyDescent="0.25"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</row>
    <row r="34" spans="4:17" hidden="1" x14ac:dyDescent="0.25"/>
  </sheetData>
  <mergeCells count="22">
    <mergeCell ref="A4:Q4"/>
    <mergeCell ref="G11:K11"/>
    <mergeCell ref="Q11:Q12"/>
    <mergeCell ref="A9:Q9"/>
    <mergeCell ref="A10:A12"/>
    <mergeCell ref="B10:B12"/>
    <mergeCell ref="C10:C12"/>
    <mergeCell ref="A7:Q7"/>
    <mergeCell ref="A8:Q8"/>
    <mergeCell ref="F10:F11"/>
    <mergeCell ref="A5:P5"/>
    <mergeCell ref="G10:K10"/>
    <mergeCell ref="L10:M10"/>
    <mergeCell ref="D33:Q33"/>
    <mergeCell ref="N10:Q10"/>
    <mergeCell ref="D29:Q29"/>
    <mergeCell ref="D30:Q30"/>
    <mergeCell ref="D31:Q31"/>
    <mergeCell ref="D32:Q32"/>
    <mergeCell ref="L11:M11"/>
    <mergeCell ref="D10:D12"/>
    <mergeCell ref="E10:E11"/>
  </mergeCells>
  <pageMargins left="0.21" right="0.26" top="0.49" bottom="0.22" header="0.16" footer="0.15"/>
  <pageSetup paperSize="8" scale="66" firstPageNumber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37"/>
  <sheetViews>
    <sheetView view="pageBreakPreview" zoomScale="90" zoomScaleNormal="66" zoomScaleSheetLayoutView="90" workbookViewId="0">
      <selection sqref="A1:AL30"/>
    </sheetView>
  </sheetViews>
  <sheetFormatPr defaultColWidth="9" defaultRowHeight="12" x14ac:dyDescent="0.2"/>
  <cols>
    <col min="1" max="1" width="9.625" style="73" customWidth="1"/>
    <col min="2" max="2" width="77.125" style="73" customWidth="1"/>
    <col min="3" max="3" width="12.625" style="73" customWidth="1"/>
    <col min="4" max="4" width="9.875" style="73" customWidth="1"/>
    <col min="5" max="5" width="8.125" style="73" hidden="1" customWidth="1"/>
    <col min="6" max="6" width="8.125" style="73" customWidth="1"/>
    <col min="7" max="8" width="8.125" style="73" hidden="1" customWidth="1"/>
    <col min="9" max="9" width="8.625" style="77" customWidth="1"/>
    <col min="10" max="10" width="8.125" style="73" hidden="1" customWidth="1"/>
    <col min="11" max="11" width="8.125" style="73" customWidth="1"/>
    <col min="12" max="13" width="8.125" style="73" hidden="1" customWidth="1"/>
    <col min="14" max="14" width="8.125" style="73" customWidth="1"/>
    <col min="15" max="15" width="8.125" style="73" hidden="1" customWidth="1"/>
    <col min="16" max="16" width="8.125" style="73" customWidth="1"/>
    <col min="17" max="18" width="8.125" style="73" hidden="1" customWidth="1"/>
    <col min="19" max="19" width="8.125" style="73" customWidth="1"/>
    <col min="20" max="20" width="8.125" style="73" hidden="1" customWidth="1"/>
    <col min="21" max="21" width="8.125" style="73" customWidth="1"/>
    <col min="22" max="23" width="8.125" style="73" hidden="1" customWidth="1"/>
    <col min="24" max="24" width="8.125" style="73" customWidth="1"/>
    <col min="25" max="25" width="8.125" style="73" hidden="1" customWidth="1"/>
    <col min="26" max="26" width="8.125" style="73" customWidth="1"/>
    <col min="27" max="28" width="8.125" style="73" hidden="1" customWidth="1"/>
    <col min="29" max="29" width="8.125" style="73" customWidth="1"/>
    <col min="30" max="30" width="8.125" style="73" hidden="1" customWidth="1"/>
    <col min="31" max="31" width="8.125" style="73" customWidth="1"/>
    <col min="32" max="33" width="8.125" style="73" hidden="1" customWidth="1"/>
    <col min="34" max="34" width="8.125" style="73" customWidth="1"/>
    <col min="35" max="35" width="8.125" style="73" hidden="1" customWidth="1"/>
    <col min="36" max="36" width="8.125" style="73" customWidth="1"/>
    <col min="37" max="45" width="8.125" style="73" hidden="1" customWidth="1"/>
    <col min="46" max="75" width="0" style="73" hidden="1" customWidth="1"/>
    <col min="76" max="110" width="9" style="76"/>
    <col min="111" max="16384" width="9" style="73"/>
  </cols>
  <sheetData>
    <row r="1" spans="1:110" ht="18.75" x14ac:dyDescent="0.2">
      <c r="AJ1" s="27" t="s">
        <v>143</v>
      </c>
      <c r="AL1" s="27" t="s">
        <v>139</v>
      </c>
    </row>
    <row r="2" spans="1:110" ht="18.75" x14ac:dyDescent="0.3">
      <c r="I2" s="74"/>
      <c r="J2" s="305"/>
      <c r="K2" s="305"/>
      <c r="L2" s="74"/>
      <c r="M2" s="74"/>
      <c r="AJ2" s="28" t="s">
        <v>167</v>
      </c>
      <c r="AL2" s="28" t="s">
        <v>0</v>
      </c>
    </row>
    <row r="3" spans="1:110" ht="18.75" x14ac:dyDescent="0.3">
      <c r="I3" s="80"/>
      <c r="J3" s="76"/>
      <c r="K3" s="76"/>
      <c r="L3" s="76"/>
      <c r="M3" s="76"/>
      <c r="AJ3" s="28" t="s">
        <v>168</v>
      </c>
      <c r="AL3" s="28" t="s">
        <v>138</v>
      </c>
    </row>
    <row r="4" spans="1:110" ht="18.75" x14ac:dyDescent="0.2">
      <c r="A4" s="306" t="s">
        <v>164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110" ht="18.75" x14ac:dyDescent="0.2">
      <c r="A5" s="306" t="s">
        <v>170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110" ht="18.75" x14ac:dyDescent="0.3">
      <c r="A6" s="301" t="s">
        <v>351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</row>
    <row r="8" spans="1:110" ht="18.75" x14ac:dyDescent="0.2">
      <c r="A8" s="295" t="s">
        <v>359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</row>
    <row r="9" spans="1:110" ht="15.75" x14ac:dyDescent="0.2">
      <c r="A9" s="296" t="s">
        <v>169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</row>
    <row r="10" spans="1:110" s="76" customFormat="1" ht="18.75" x14ac:dyDescent="0.3">
      <c r="A10" s="304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</row>
    <row r="11" spans="1:110" s="77" customFormat="1" ht="30.75" customHeight="1" x14ac:dyDescent="0.25">
      <c r="A11" s="302" t="s">
        <v>85</v>
      </c>
      <c r="B11" s="302" t="s">
        <v>18</v>
      </c>
      <c r="C11" s="302" t="s">
        <v>1</v>
      </c>
      <c r="D11" s="302" t="s">
        <v>172</v>
      </c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</row>
    <row r="12" spans="1:110" ht="222" customHeight="1" x14ac:dyDescent="0.2">
      <c r="A12" s="302"/>
      <c r="B12" s="302"/>
      <c r="C12" s="302"/>
      <c r="D12" s="302" t="s">
        <v>29</v>
      </c>
      <c r="E12" s="302"/>
      <c r="F12" s="302"/>
      <c r="G12" s="302"/>
      <c r="H12" s="302"/>
      <c r="I12" s="302" t="s">
        <v>30</v>
      </c>
      <c r="J12" s="302"/>
      <c r="K12" s="302"/>
      <c r="L12" s="302"/>
      <c r="M12" s="302"/>
      <c r="N12" s="302" t="s">
        <v>25</v>
      </c>
      <c r="O12" s="302"/>
      <c r="P12" s="302"/>
      <c r="Q12" s="302"/>
      <c r="R12" s="302"/>
      <c r="S12" s="302" t="s">
        <v>26</v>
      </c>
      <c r="T12" s="302"/>
      <c r="U12" s="302"/>
      <c r="V12" s="302"/>
      <c r="W12" s="302"/>
      <c r="X12" s="302" t="s">
        <v>19</v>
      </c>
      <c r="Y12" s="302"/>
      <c r="Z12" s="302"/>
      <c r="AA12" s="302"/>
      <c r="AB12" s="302"/>
      <c r="AC12" s="302" t="s">
        <v>23</v>
      </c>
      <c r="AD12" s="302"/>
      <c r="AE12" s="302"/>
      <c r="AF12" s="302"/>
      <c r="AG12" s="302"/>
      <c r="AH12" s="302" t="s">
        <v>24</v>
      </c>
      <c r="AI12" s="302"/>
      <c r="AJ12" s="302"/>
      <c r="AK12" s="302"/>
      <c r="AL12" s="302"/>
    </row>
    <row r="13" spans="1:110" s="78" customFormat="1" ht="156.75" customHeight="1" x14ac:dyDescent="0.2">
      <c r="A13" s="302"/>
      <c r="B13" s="302"/>
      <c r="C13" s="302"/>
      <c r="D13" s="303" t="s">
        <v>31</v>
      </c>
      <c r="E13" s="303"/>
      <c r="F13" s="303" t="s">
        <v>31</v>
      </c>
      <c r="G13" s="303"/>
      <c r="H13" s="168"/>
      <c r="I13" s="303" t="s">
        <v>31</v>
      </c>
      <c r="J13" s="303"/>
      <c r="K13" s="303" t="s">
        <v>31</v>
      </c>
      <c r="L13" s="303"/>
      <c r="M13" s="168"/>
      <c r="N13" s="303" t="s">
        <v>31</v>
      </c>
      <c r="O13" s="303"/>
      <c r="P13" s="303" t="s">
        <v>31</v>
      </c>
      <c r="Q13" s="303"/>
      <c r="R13" s="168"/>
      <c r="S13" s="303" t="s">
        <v>31</v>
      </c>
      <c r="T13" s="303"/>
      <c r="U13" s="303" t="s">
        <v>31</v>
      </c>
      <c r="V13" s="303"/>
      <c r="W13" s="168"/>
      <c r="X13" s="303" t="s">
        <v>31</v>
      </c>
      <c r="Y13" s="303"/>
      <c r="Z13" s="303" t="s">
        <v>31</v>
      </c>
      <c r="AA13" s="303"/>
      <c r="AB13" s="168"/>
      <c r="AC13" s="303" t="s">
        <v>31</v>
      </c>
      <c r="AD13" s="303"/>
      <c r="AE13" s="303" t="s">
        <v>31</v>
      </c>
      <c r="AF13" s="303"/>
      <c r="AG13" s="168"/>
      <c r="AH13" s="303" t="s">
        <v>31</v>
      </c>
      <c r="AI13" s="303"/>
      <c r="AJ13" s="303" t="s">
        <v>31</v>
      </c>
      <c r="AK13" s="303"/>
      <c r="AL13" s="168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</row>
    <row r="14" spans="1:110" ht="135.75" x14ac:dyDescent="0.2">
      <c r="A14" s="302"/>
      <c r="B14" s="302"/>
      <c r="C14" s="302"/>
      <c r="D14" s="158" t="s">
        <v>157</v>
      </c>
      <c r="E14" s="158" t="s">
        <v>77</v>
      </c>
      <c r="F14" s="158" t="s">
        <v>157</v>
      </c>
      <c r="G14" s="158" t="s">
        <v>77</v>
      </c>
      <c r="H14" s="158" t="s">
        <v>77</v>
      </c>
      <c r="I14" s="158" t="s">
        <v>157</v>
      </c>
      <c r="J14" s="158" t="s">
        <v>77</v>
      </c>
      <c r="K14" s="158" t="s">
        <v>157</v>
      </c>
      <c r="L14" s="158" t="s">
        <v>77</v>
      </c>
      <c r="M14" s="158" t="s">
        <v>77</v>
      </c>
      <c r="N14" s="158" t="s">
        <v>157</v>
      </c>
      <c r="O14" s="158" t="s">
        <v>77</v>
      </c>
      <c r="P14" s="158" t="s">
        <v>157</v>
      </c>
      <c r="Q14" s="158" t="s">
        <v>77</v>
      </c>
      <c r="R14" s="158" t="s">
        <v>77</v>
      </c>
      <c r="S14" s="158" t="s">
        <v>157</v>
      </c>
      <c r="T14" s="158" t="s">
        <v>77</v>
      </c>
      <c r="U14" s="158" t="s">
        <v>157</v>
      </c>
      <c r="V14" s="158" t="s">
        <v>77</v>
      </c>
      <c r="W14" s="158" t="s">
        <v>77</v>
      </c>
      <c r="X14" s="158" t="s">
        <v>157</v>
      </c>
      <c r="Y14" s="158" t="s">
        <v>77</v>
      </c>
      <c r="Z14" s="158" t="s">
        <v>157</v>
      </c>
      <c r="AA14" s="158" t="s">
        <v>77</v>
      </c>
      <c r="AB14" s="158" t="s">
        <v>77</v>
      </c>
      <c r="AC14" s="158" t="s">
        <v>157</v>
      </c>
      <c r="AD14" s="158" t="s">
        <v>77</v>
      </c>
      <c r="AE14" s="158" t="s">
        <v>157</v>
      </c>
      <c r="AF14" s="158" t="s">
        <v>77</v>
      </c>
      <c r="AG14" s="158" t="s">
        <v>77</v>
      </c>
      <c r="AH14" s="158" t="s">
        <v>157</v>
      </c>
      <c r="AI14" s="158" t="s">
        <v>77</v>
      </c>
      <c r="AJ14" s="158" t="s">
        <v>157</v>
      </c>
      <c r="AK14" s="158" t="s">
        <v>77</v>
      </c>
      <c r="AL14" s="158" t="s">
        <v>77</v>
      </c>
    </row>
    <row r="15" spans="1:110" s="79" customFormat="1" ht="15.75" x14ac:dyDescent="0.25">
      <c r="A15" s="159">
        <v>1</v>
      </c>
      <c r="B15" s="160">
        <v>2</v>
      </c>
      <c r="C15" s="159">
        <v>3</v>
      </c>
      <c r="D15" s="161" t="s">
        <v>42</v>
      </c>
      <c r="E15" s="161" t="s">
        <v>49</v>
      </c>
      <c r="F15" s="161" t="s">
        <v>50</v>
      </c>
      <c r="G15" s="161" t="s">
        <v>66</v>
      </c>
      <c r="H15" s="161" t="s">
        <v>80</v>
      </c>
      <c r="I15" s="162" t="s">
        <v>35</v>
      </c>
      <c r="J15" s="161" t="s">
        <v>36</v>
      </c>
      <c r="K15" s="161" t="s">
        <v>51</v>
      </c>
      <c r="L15" s="161" t="s">
        <v>52</v>
      </c>
      <c r="M15" s="161" t="s">
        <v>78</v>
      </c>
      <c r="N15" s="161" t="s">
        <v>38</v>
      </c>
      <c r="O15" s="161" t="s">
        <v>39</v>
      </c>
      <c r="P15" s="161" t="s">
        <v>40</v>
      </c>
      <c r="Q15" s="161" t="s">
        <v>41</v>
      </c>
      <c r="R15" s="161" t="s">
        <v>79</v>
      </c>
      <c r="S15" s="161" t="s">
        <v>54</v>
      </c>
      <c r="T15" s="161" t="s">
        <v>55</v>
      </c>
      <c r="U15" s="161" t="s">
        <v>67</v>
      </c>
      <c r="V15" s="161" t="s">
        <v>68</v>
      </c>
      <c r="W15" s="161" t="s">
        <v>81</v>
      </c>
      <c r="X15" s="161" t="s">
        <v>57</v>
      </c>
      <c r="Y15" s="161" t="s">
        <v>58</v>
      </c>
      <c r="Z15" s="161" t="s">
        <v>62</v>
      </c>
      <c r="AA15" s="161" t="s">
        <v>63</v>
      </c>
      <c r="AB15" s="161" t="s">
        <v>82</v>
      </c>
      <c r="AC15" s="161" t="s">
        <v>69</v>
      </c>
      <c r="AD15" s="161" t="s">
        <v>70</v>
      </c>
      <c r="AE15" s="161" t="s">
        <v>71</v>
      </c>
      <c r="AF15" s="161" t="s">
        <v>72</v>
      </c>
      <c r="AG15" s="161" t="s">
        <v>83</v>
      </c>
      <c r="AH15" s="161" t="s">
        <v>73</v>
      </c>
      <c r="AI15" s="161" t="s">
        <v>74</v>
      </c>
      <c r="AJ15" s="161" t="s">
        <v>75</v>
      </c>
      <c r="AK15" s="161" t="s">
        <v>76</v>
      </c>
      <c r="AL15" s="161" t="s">
        <v>84</v>
      </c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</row>
    <row r="16" spans="1:110" s="82" customFormat="1" ht="42" customHeight="1" x14ac:dyDescent="0.3">
      <c r="A16" s="129">
        <v>0</v>
      </c>
      <c r="B16" s="130" t="s">
        <v>327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63"/>
      <c r="AL16" s="164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</row>
    <row r="17" spans="1:110" s="79" customFormat="1" ht="42" customHeight="1" x14ac:dyDescent="0.25">
      <c r="A17" s="133" t="s">
        <v>179</v>
      </c>
      <c r="B17" s="134" t="s">
        <v>360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65"/>
      <c r="AL17" s="165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</row>
    <row r="18" spans="1:110" s="79" customFormat="1" ht="61.5" customHeight="1" x14ac:dyDescent="0.25">
      <c r="A18" s="129" t="s">
        <v>183</v>
      </c>
      <c r="B18" s="137" t="s">
        <v>361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66"/>
      <c r="AL18" s="165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</row>
    <row r="19" spans="1:110" s="81" customFormat="1" ht="27" customHeight="1" x14ac:dyDescent="0.25">
      <c r="A19" s="133" t="s">
        <v>328</v>
      </c>
      <c r="B19" s="134" t="s">
        <v>329</v>
      </c>
      <c r="C19" s="134"/>
      <c r="D19" s="134"/>
      <c r="E19" s="134">
        <v>2019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67"/>
      <c r="AL19" s="167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</row>
    <row r="20" spans="1:110" s="81" customFormat="1" ht="58.5" customHeight="1" x14ac:dyDescent="0.25">
      <c r="A20" s="129" t="s">
        <v>228</v>
      </c>
      <c r="B20" s="137" t="s">
        <v>362</v>
      </c>
      <c r="C20" s="137"/>
      <c r="D20" s="137"/>
      <c r="E20" s="137">
        <v>2019</v>
      </c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67"/>
      <c r="AL20" s="167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</row>
    <row r="21" spans="1:110" s="81" customFormat="1" ht="27" customHeight="1" x14ac:dyDescent="0.25">
      <c r="A21" s="133" t="s">
        <v>230</v>
      </c>
      <c r="B21" s="134" t="s">
        <v>363</v>
      </c>
      <c r="C21" s="134"/>
      <c r="D21" s="134"/>
      <c r="E21" s="134">
        <v>2019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67"/>
      <c r="AL21" s="167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</row>
    <row r="22" spans="1:110" s="81" customFormat="1" ht="27" customHeight="1" x14ac:dyDescent="0.25">
      <c r="A22" s="142" t="s">
        <v>364</v>
      </c>
      <c r="B22" s="143" t="s">
        <v>377</v>
      </c>
      <c r="C22" s="143"/>
      <c r="D22" s="143"/>
      <c r="E22" s="143">
        <v>2019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67"/>
      <c r="AL22" s="167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</row>
    <row r="23" spans="1:110" s="81" customFormat="1" ht="32.25" customHeight="1" x14ac:dyDescent="0.25">
      <c r="A23" s="142" t="s">
        <v>372</v>
      </c>
      <c r="B23" s="143" t="s">
        <v>378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67"/>
      <c r="AL23" s="167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</row>
    <row r="24" spans="1:110" s="81" customFormat="1" ht="35.25" customHeight="1" x14ac:dyDescent="0.25">
      <c r="A24" s="129" t="s">
        <v>239</v>
      </c>
      <c r="B24" s="137" t="s">
        <v>332</v>
      </c>
      <c r="C24" s="137"/>
      <c r="D24" s="137"/>
      <c r="E24" s="137">
        <v>2019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67"/>
      <c r="AL24" s="167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</row>
    <row r="25" spans="1:110" s="81" customFormat="1" ht="27" customHeight="1" x14ac:dyDescent="0.25">
      <c r="A25" s="133" t="s">
        <v>330</v>
      </c>
      <c r="B25" s="134" t="s">
        <v>331</v>
      </c>
      <c r="C25" s="134"/>
      <c r="D25" s="134"/>
      <c r="E25" s="134">
        <v>2019</v>
      </c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67"/>
      <c r="AL25" s="167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</row>
    <row r="26" spans="1:110" ht="31.5" x14ac:dyDescent="0.2">
      <c r="A26" s="133" t="s">
        <v>365</v>
      </c>
      <c r="B26" s="143" t="s">
        <v>403</v>
      </c>
      <c r="C26" s="143"/>
      <c r="D26" s="143"/>
      <c r="E26" s="143">
        <v>2019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</row>
    <row r="27" spans="1:110" s="76" customFormat="1" ht="15.75" x14ac:dyDescent="0.2">
      <c r="A27" s="133" t="s">
        <v>373</v>
      </c>
      <c r="B27" s="143" t="s">
        <v>366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</row>
    <row r="28" spans="1:110" s="76" customFormat="1" ht="15.75" x14ac:dyDescent="0.2">
      <c r="A28" s="129" t="s">
        <v>375</v>
      </c>
      <c r="B28" s="252" t="s">
        <v>374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</row>
    <row r="29" spans="1:110" s="76" customFormat="1" ht="31.5" x14ac:dyDescent="0.2">
      <c r="A29" s="133" t="s">
        <v>376</v>
      </c>
      <c r="B29" s="253" t="s">
        <v>379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</row>
    <row r="30" spans="1:110" s="76" customFormat="1" x14ac:dyDescent="0.2">
      <c r="I30" s="80"/>
    </row>
    <row r="31" spans="1:110" s="76" customFormat="1" x14ac:dyDescent="0.2">
      <c r="I31" s="80"/>
    </row>
    <row r="32" spans="1:110" s="76" customFormat="1" x14ac:dyDescent="0.2">
      <c r="I32" s="80"/>
    </row>
    <row r="33" spans="9:9" s="76" customFormat="1" x14ac:dyDescent="0.2">
      <c r="I33" s="80"/>
    </row>
    <row r="34" spans="9:9" s="76" customFormat="1" x14ac:dyDescent="0.2">
      <c r="I34" s="80"/>
    </row>
    <row r="35" spans="9:9" s="76" customFormat="1" x14ac:dyDescent="0.2">
      <c r="I35" s="80"/>
    </row>
    <row r="36" spans="9:9" s="76" customFormat="1" x14ac:dyDescent="0.2">
      <c r="I36" s="80"/>
    </row>
    <row r="37" spans="9:9" s="76" customFormat="1" x14ac:dyDescent="0.2">
      <c r="I37" s="80"/>
    </row>
    <row r="38" spans="9:9" s="76" customFormat="1" x14ac:dyDescent="0.2">
      <c r="I38" s="80"/>
    </row>
    <row r="39" spans="9:9" s="76" customFormat="1" x14ac:dyDescent="0.2">
      <c r="I39" s="80"/>
    </row>
    <row r="40" spans="9:9" s="76" customFormat="1" x14ac:dyDescent="0.2">
      <c r="I40" s="80"/>
    </row>
    <row r="41" spans="9:9" s="76" customFormat="1" x14ac:dyDescent="0.2">
      <c r="I41" s="80"/>
    </row>
    <row r="42" spans="9:9" s="76" customFormat="1" x14ac:dyDescent="0.2">
      <c r="I42" s="80"/>
    </row>
    <row r="43" spans="9:9" s="76" customFormat="1" x14ac:dyDescent="0.2">
      <c r="I43" s="80"/>
    </row>
    <row r="44" spans="9:9" s="76" customFormat="1" x14ac:dyDescent="0.2">
      <c r="I44" s="80"/>
    </row>
    <row r="45" spans="9:9" s="76" customFormat="1" x14ac:dyDescent="0.2">
      <c r="I45" s="80"/>
    </row>
    <row r="46" spans="9:9" s="76" customFormat="1" x14ac:dyDescent="0.2">
      <c r="I46" s="80"/>
    </row>
    <row r="47" spans="9:9" s="76" customFormat="1" x14ac:dyDescent="0.2">
      <c r="I47" s="80"/>
    </row>
    <row r="48" spans="9:9" s="76" customFormat="1" x14ac:dyDescent="0.2">
      <c r="I48" s="80"/>
    </row>
    <row r="49" spans="9:9" s="76" customFormat="1" x14ac:dyDescent="0.2">
      <c r="I49" s="80"/>
    </row>
    <row r="50" spans="9:9" s="76" customFormat="1" x14ac:dyDescent="0.2">
      <c r="I50" s="80"/>
    </row>
    <row r="51" spans="9:9" s="76" customFormat="1" x14ac:dyDescent="0.2">
      <c r="I51" s="80"/>
    </row>
    <row r="52" spans="9:9" s="76" customFormat="1" x14ac:dyDescent="0.2">
      <c r="I52" s="80"/>
    </row>
    <row r="53" spans="9:9" s="76" customFormat="1" x14ac:dyDescent="0.2">
      <c r="I53" s="80"/>
    </row>
    <row r="54" spans="9:9" s="76" customFormat="1" x14ac:dyDescent="0.2">
      <c r="I54" s="80"/>
    </row>
    <row r="55" spans="9:9" s="76" customFormat="1" x14ac:dyDescent="0.2">
      <c r="I55" s="80"/>
    </row>
    <row r="56" spans="9:9" s="76" customFormat="1" x14ac:dyDescent="0.2">
      <c r="I56" s="80"/>
    </row>
    <row r="57" spans="9:9" s="76" customFormat="1" x14ac:dyDescent="0.2">
      <c r="I57" s="80"/>
    </row>
    <row r="58" spans="9:9" s="76" customFormat="1" x14ac:dyDescent="0.2">
      <c r="I58" s="80"/>
    </row>
    <row r="59" spans="9:9" s="76" customFormat="1" x14ac:dyDescent="0.2">
      <c r="I59" s="80"/>
    </row>
    <row r="60" spans="9:9" s="76" customFormat="1" x14ac:dyDescent="0.2">
      <c r="I60" s="80"/>
    </row>
    <row r="61" spans="9:9" s="76" customFormat="1" x14ac:dyDescent="0.2">
      <c r="I61" s="80"/>
    </row>
    <row r="62" spans="9:9" s="76" customFormat="1" x14ac:dyDescent="0.2">
      <c r="I62" s="80"/>
    </row>
    <row r="63" spans="9:9" s="76" customFormat="1" x14ac:dyDescent="0.2">
      <c r="I63" s="80"/>
    </row>
    <row r="64" spans="9:9" s="76" customFormat="1" x14ac:dyDescent="0.2">
      <c r="I64" s="80"/>
    </row>
    <row r="65" spans="9:9" s="76" customFormat="1" x14ac:dyDescent="0.2">
      <c r="I65" s="80"/>
    </row>
    <row r="66" spans="9:9" s="76" customFormat="1" x14ac:dyDescent="0.2">
      <c r="I66" s="80"/>
    </row>
    <row r="67" spans="9:9" s="76" customFormat="1" x14ac:dyDescent="0.2">
      <c r="I67" s="80"/>
    </row>
    <row r="68" spans="9:9" s="76" customFormat="1" x14ac:dyDescent="0.2">
      <c r="I68" s="80"/>
    </row>
    <row r="69" spans="9:9" s="76" customFormat="1" x14ac:dyDescent="0.2">
      <c r="I69" s="80"/>
    </row>
    <row r="70" spans="9:9" s="76" customFormat="1" x14ac:dyDescent="0.2">
      <c r="I70" s="80"/>
    </row>
    <row r="71" spans="9:9" s="76" customFormat="1" x14ac:dyDescent="0.2">
      <c r="I71" s="80"/>
    </row>
    <row r="72" spans="9:9" s="76" customFormat="1" x14ac:dyDescent="0.2">
      <c r="I72" s="80"/>
    </row>
    <row r="73" spans="9:9" s="76" customFormat="1" x14ac:dyDescent="0.2">
      <c r="I73" s="80"/>
    </row>
    <row r="74" spans="9:9" s="76" customFormat="1" x14ac:dyDescent="0.2">
      <c r="I74" s="80"/>
    </row>
    <row r="75" spans="9:9" s="76" customFormat="1" x14ac:dyDescent="0.2">
      <c r="I75" s="80"/>
    </row>
    <row r="76" spans="9:9" s="76" customFormat="1" x14ac:dyDescent="0.2">
      <c r="I76" s="80"/>
    </row>
    <row r="77" spans="9:9" s="76" customFormat="1" x14ac:dyDescent="0.2">
      <c r="I77" s="80"/>
    </row>
    <row r="78" spans="9:9" s="76" customFormat="1" x14ac:dyDescent="0.2">
      <c r="I78" s="80"/>
    </row>
    <row r="79" spans="9:9" s="76" customFormat="1" x14ac:dyDescent="0.2">
      <c r="I79" s="80"/>
    </row>
    <row r="80" spans="9:9" s="76" customFormat="1" x14ac:dyDescent="0.2">
      <c r="I80" s="80"/>
    </row>
    <row r="81" spans="9:9" s="76" customFormat="1" x14ac:dyDescent="0.2">
      <c r="I81" s="80"/>
    </row>
    <row r="82" spans="9:9" s="76" customFormat="1" x14ac:dyDescent="0.2">
      <c r="I82" s="80"/>
    </row>
    <row r="83" spans="9:9" s="76" customFormat="1" x14ac:dyDescent="0.2">
      <c r="I83" s="80"/>
    </row>
    <row r="84" spans="9:9" s="76" customFormat="1" x14ac:dyDescent="0.2">
      <c r="I84" s="80"/>
    </row>
    <row r="85" spans="9:9" s="76" customFormat="1" x14ac:dyDescent="0.2">
      <c r="I85" s="80"/>
    </row>
    <row r="86" spans="9:9" s="76" customFormat="1" x14ac:dyDescent="0.2">
      <c r="I86" s="80"/>
    </row>
    <row r="87" spans="9:9" s="76" customFormat="1" x14ac:dyDescent="0.2">
      <c r="I87" s="80"/>
    </row>
    <row r="88" spans="9:9" s="76" customFormat="1" x14ac:dyDescent="0.2">
      <c r="I88" s="80"/>
    </row>
    <row r="89" spans="9:9" s="76" customFormat="1" x14ac:dyDescent="0.2">
      <c r="I89" s="80"/>
    </row>
    <row r="90" spans="9:9" s="76" customFormat="1" x14ac:dyDescent="0.2">
      <c r="I90" s="80"/>
    </row>
    <row r="91" spans="9:9" s="76" customFormat="1" x14ac:dyDescent="0.2">
      <c r="I91" s="80"/>
    </row>
    <row r="92" spans="9:9" s="76" customFormat="1" x14ac:dyDescent="0.2">
      <c r="I92" s="80"/>
    </row>
    <row r="93" spans="9:9" s="76" customFormat="1" x14ac:dyDescent="0.2">
      <c r="I93" s="80"/>
    </row>
    <row r="94" spans="9:9" s="76" customFormat="1" x14ac:dyDescent="0.2">
      <c r="I94" s="80"/>
    </row>
    <row r="95" spans="9:9" s="76" customFormat="1" x14ac:dyDescent="0.2">
      <c r="I95" s="80"/>
    </row>
    <row r="96" spans="9:9" s="76" customFormat="1" x14ac:dyDescent="0.2">
      <c r="I96" s="80"/>
    </row>
    <row r="97" spans="9:9" s="76" customFormat="1" x14ac:dyDescent="0.2">
      <c r="I97" s="80"/>
    </row>
    <row r="98" spans="9:9" s="76" customFormat="1" x14ac:dyDescent="0.2">
      <c r="I98" s="80"/>
    </row>
    <row r="99" spans="9:9" s="76" customFormat="1" x14ac:dyDescent="0.2">
      <c r="I99" s="80"/>
    </row>
    <row r="100" spans="9:9" s="76" customFormat="1" x14ac:dyDescent="0.2">
      <c r="I100" s="80"/>
    </row>
    <row r="101" spans="9:9" s="76" customFormat="1" x14ac:dyDescent="0.2">
      <c r="I101" s="80"/>
    </row>
    <row r="102" spans="9:9" s="76" customFormat="1" x14ac:dyDescent="0.2">
      <c r="I102" s="80"/>
    </row>
    <row r="103" spans="9:9" s="76" customFormat="1" x14ac:dyDescent="0.2">
      <c r="I103" s="80"/>
    </row>
    <row r="104" spans="9:9" s="76" customFormat="1" x14ac:dyDescent="0.2">
      <c r="I104" s="80"/>
    </row>
    <row r="105" spans="9:9" s="76" customFormat="1" x14ac:dyDescent="0.2">
      <c r="I105" s="80"/>
    </row>
    <row r="106" spans="9:9" s="76" customFormat="1" x14ac:dyDescent="0.2">
      <c r="I106" s="80"/>
    </row>
    <row r="107" spans="9:9" s="76" customFormat="1" x14ac:dyDescent="0.2">
      <c r="I107" s="80"/>
    </row>
    <row r="108" spans="9:9" s="76" customFormat="1" x14ac:dyDescent="0.2">
      <c r="I108" s="80"/>
    </row>
    <row r="109" spans="9:9" s="76" customFormat="1" x14ac:dyDescent="0.2">
      <c r="I109" s="80"/>
    </row>
    <row r="110" spans="9:9" s="76" customFormat="1" x14ac:dyDescent="0.2">
      <c r="I110" s="80"/>
    </row>
    <row r="111" spans="9:9" s="76" customFormat="1" x14ac:dyDescent="0.2">
      <c r="I111" s="80"/>
    </row>
    <row r="112" spans="9:9" s="76" customFormat="1" x14ac:dyDescent="0.2">
      <c r="I112" s="80"/>
    </row>
    <row r="113" spans="9:9" s="76" customFormat="1" x14ac:dyDescent="0.2">
      <c r="I113" s="80"/>
    </row>
    <row r="114" spans="9:9" s="76" customFormat="1" x14ac:dyDescent="0.2">
      <c r="I114" s="80"/>
    </row>
    <row r="115" spans="9:9" s="76" customFormat="1" x14ac:dyDescent="0.2">
      <c r="I115" s="80"/>
    </row>
    <row r="116" spans="9:9" s="76" customFormat="1" x14ac:dyDescent="0.2">
      <c r="I116" s="80"/>
    </row>
    <row r="117" spans="9:9" s="76" customFormat="1" x14ac:dyDescent="0.2">
      <c r="I117" s="80"/>
    </row>
    <row r="118" spans="9:9" s="76" customFormat="1" x14ac:dyDescent="0.2">
      <c r="I118" s="80"/>
    </row>
    <row r="119" spans="9:9" s="76" customFormat="1" x14ac:dyDescent="0.2">
      <c r="I119" s="80"/>
    </row>
    <row r="120" spans="9:9" s="76" customFormat="1" x14ac:dyDescent="0.2">
      <c r="I120" s="80"/>
    </row>
    <row r="121" spans="9:9" s="76" customFormat="1" x14ac:dyDescent="0.2">
      <c r="I121" s="80"/>
    </row>
    <row r="122" spans="9:9" s="76" customFormat="1" x14ac:dyDescent="0.2">
      <c r="I122" s="80"/>
    </row>
    <row r="123" spans="9:9" s="76" customFormat="1" x14ac:dyDescent="0.2">
      <c r="I123" s="80"/>
    </row>
    <row r="124" spans="9:9" s="76" customFormat="1" x14ac:dyDescent="0.2">
      <c r="I124" s="80"/>
    </row>
    <row r="125" spans="9:9" s="76" customFormat="1" x14ac:dyDescent="0.2">
      <c r="I125" s="80"/>
    </row>
    <row r="126" spans="9:9" s="76" customFormat="1" x14ac:dyDescent="0.2">
      <c r="I126" s="80"/>
    </row>
    <row r="127" spans="9:9" s="76" customFormat="1" x14ac:dyDescent="0.2">
      <c r="I127" s="80"/>
    </row>
    <row r="128" spans="9:9" s="76" customFormat="1" x14ac:dyDescent="0.2">
      <c r="I128" s="80"/>
    </row>
    <row r="129" spans="9:9" s="76" customFormat="1" x14ac:dyDescent="0.2">
      <c r="I129" s="80"/>
    </row>
    <row r="130" spans="9:9" s="76" customFormat="1" x14ac:dyDescent="0.2">
      <c r="I130" s="80"/>
    </row>
    <row r="131" spans="9:9" s="76" customFormat="1" x14ac:dyDescent="0.2">
      <c r="I131" s="80"/>
    </row>
    <row r="132" spans="9:9" s="76" customFormat="1" x14ac:dyDescent="0.2">
      <c r="I132" s="80"/>
    </row>
    <row r="133" spans="9:9" s="76" customFormat="1" x14ac:dyDescent="0.2">
      <c r="I133" s="80"/>
    </row>
    <row r="134" spans="9:9" s="76" customFormat="1" x14ac:dyDescent="0.2">
      <c r="I134" s="80"/>
    </row>
    <row r="135" spans="9:9" s="76" customFormat="1" x14ac:dyDescent="0.2">
      <c r="I135" s="80"/>
    </row>
    <row r="136" spans="9:9" s="76" customFormat="1" x14ac:dyDescent="0.2">
      <c r="I136" s="80"/>
    </row>
    <row r="137" spans="9:9" s="76" customFormat="1" x14ac:dyDescent="0.2">
      <c r="I137" s="80"/>
    </row>
    <row r="138" spans="9:9" s="76" customFormat="1" x14ac:dyDescent="0.2">
      <c r="I138" s="80"/>
    </row>
    <row r="139" spans="9:9" s="76" customFormat="1" x14ac:dyDescent="0.2">
      <c r="I139" s="80"/>
    </row>
    <row r="140" spans="9:9" s="76" customFormat="1" x14ac:dyDescent="0.2">
      <c r="I140" s="80"/>
    </row>
    <row r="141" spans="9:9" s="76" customFormat="1" x14ac:dyDescent="0.2">
      <c r="I141" s="80"/>
    </row>
    <row r="142" spans="9:9" s="76" customFormat="1" x14ac:dyDescent="0.2">
      <c r="I142" s="80"/>
    </row>
    <row r="143" spans="9:9" s="76" customFormat="1" x14ac:dyDescent="0.2">
      <c r="I143" s="80"/>
    </row>
    <row r="144" spans="9:9" s="76" customFormat="1" x14ac:dyDescent="0.2">
      <c r="I144" s="80"/>
    </row>
    <row r="145" spans="9:9" s="76" customFormat="1" x14ac:dyDescent="0.2">
      <c r="I145" s="80"/>
    </row>
    <row r="146" spans="9:9" s="76" customFormat="1" x14ac:dyDescent="0.2">
      <c r="I146" s="80"/>
    </row>
    <row r="147" spans="9:9" s="76" customFormat="1" x14ac:dyDescent="0.2">
      <c r="I147" s="80"/>
    </row>
    <row r="148" spans="9:9" s="76" customFormat="1" x14ac:dyDescent="0.2">
      <c r="I148" s="80"/>
    </row>
    <row r="149" spans="9:9" s="76" customFormat="1" x14ac:dyDescent="0.2">
      <c r="I149" s="80"/>
    </row>
    <row r="150" spans="9:9" s="76" customFormat="1" x14ac:dyDescent="0.2">
      <c r="I150" s="80"/>
    </row>
    <row r="151" spans="9:9" s="76" customFormat="1" x14ac:dyDescent="0.2">
      <c r="I151" s="80"/>
    </row>
    <row r="152" spans="9:9" s="76" customFormat="1" x14ac:dyDescent="0.2">
      <c r="I152" s="80"/>
    </row>
    <row r="153" spans="9:9" s="76" customFormat="1" x14ac:dyDescent="0.2">
      <c r="I153" s="80"/>
    </row>
    <row r="154" spans="9:9" s="76" customFormat="1" x14ac:dyDescent="0.2">
      <c r="I154" s="80"/>
    </row>
    <row r="155" spans="9:9" s="76" customFormat="1" x14ac:dyDescent="0.2">
      <c r="I155" s="80"/>
    </row>
    <row r="156" spans="9:9" s="76" customFormat="1" x14ac:dyDescent="0.2">
      <c r="I156" s="80"/>
    </row>
    <row r="157" spans="9:9" s="76" customFormat="1" x14ac:dyDescent="0.2">
      <c r="I157" s="80"/>
    </row>
    <row r="158" spans="9:9" s="76" customFormat="1" x14ac:dyDescent="0.2">
      <c r="I158" s="80"/>
    </row>
    <row r="159" spans="9:9" s="76" customFormat="1" x14ac:dyDescent="0.2">
      <c r="I159" s="80"/>
    </row>
    <row r="160" spans="9:9" s="76" customFormat="1" x14ac:dyDescent="0.2">
      <c r="I160" s="80"/>
    </row>
    <row r="161" spans="9:9" s="76" customFormat="1" x14ac:dyDescent="0.2">
      <c r="I161" s="80"/>
    </row>
    <row r="162" spans="9:9" s="76" customFormat="1" x14ac:dyDescent="0.2">
      <c r="I162" s="80"/>
    </row>
    <row r="163" spans="9:9" s="76" customFormat="1" x14ac:dyDescent="0.2">
      <c r="I163" s="80"/>
    </row>
    <row r="164" spans="9:9" s="76" customFormat="1" x14ac:dyDescent="0.2">
      <c r="I164" s="80"/>
    </row>
    <row r="165" spans="9:9" s="76" customFormat="1" x14ac:dyDescent="0.2">
      <c r="I165" s="80"/>
    </row>
    <row r="166" spans="9:9" s="76" customFormat="1" x14ac:dyDescent="0.2">
      <c r="I166" s="80"/>
    </row>
    <row r="167" spans="9:9" s="76" customFormat="1" x14ac:dyDescent="0.2">
      <c r="I167" s="80"/>
    </row>
    <row r="168" spans="9:9" s="76" customFormat="1" x14ac:dyDescent="0.2">
      <c r="I168" s="80"/>
    </row>
    <row r="169" spans="9:9" s="76" customFormat="1" x14ac:dyDescent="0.2">
      <c r="I169" s="80"/>
    </row>
    <row r="170" spans="9:9" s="76" customFormat="1" x14ac:dyDescent="0.2">
      <c r="I170" s="80"/>
    </row>
    <row r="171" spans="9:9" s="76" customFormat="1" x14ac:dyDescent="0.2">
      <c r="I171" s="80"/>
    </row>
    <row r="172" spans="9:9" s="76" customFormat="1" x14ac:dyDescent="0.2">
      <c r="I172" s="80"/>
    </row>
    <row r="173" spans="9:9" s="76" customFormat="1" x14ac:dyDescent="0.2">
      <c r="I173" s="80"/>
    </row>
    <row r="174" spans="9:9" s="76" customFormat="1" x14ac:dyDescent="0.2">
      <c r="I174" s="80"/>
    </row>
    <row r="175" spans="9:9" s="76" customFormat="1" x14ac:dyDescent="0.2">
      <c r="I175" s="80"/>
    </row>
    <row r="176" spans="9:9" s="76" customFormat="1" x14ac:dyDescent="0.2">
      <c r="I176" s="80"/>
    </row>
    <row r="177" spans="9:9" s="76" customFormat="1" x14ac:dyDescent="0.2">
      <c r="I177" s="80"/>
    </row>
    <row r="178" spans="9:9" s="76" customFormat="1" x14ac:dyDescent="0.2">
      <c r="I178" s="80"/>
    </row>
    <row r="179" spans="9:9" s="76" customFormat="1" x14ac:dyDescent="0.2">
      <c r="I179" s="80"/>
    </row>
    <row r="180" spans="9:9" s="76" customFormat="1" x14ac:dyDescent="0.2">
      <c r="I180" s="80"/>
    </row>
    <row r="181" spans="9:9" s="76" customFormat="1" x14ac:dyDescent="0.2">
      <c r="I181" s="80"/>
    </row>
    <row r="182" spans="9:9" s="76" customFormat="1" x14ac:dyDescent="0.2">
      <c r="I182" s="80"/>
    </row>
    <row r="183" spans="9:9" s="76" customFormat="1" x14ac:dyDescent="0.2">
      <c r="I183" s="80"/>
    </row>
    <row r="184" spans="9:9" s="76" customFormat="1" x14ac:dyDescent="0.2">
      <c r="I184" s="80"/>
    </row>
    <row r="185" spans="9:9" s="76" customFormat="1" x14ac:dyDescent="0.2">
      <c r="I185" s="80"/>
    </row>
    <row r="186" spans="9:9" s="76" customFormat="1" x14ac:dyDescent="0.2">
      <c r="I186" s="80"/>
    </row>
    <row r="187" spans="9:9" s="76" customFormat="1" x14ac:dyDescent="0.2">
      <c r="I187" s="80"/>
    </row>
    <row r="188" spans="9:9" s="76" customFormat="1" x14ac:dyDescent="0.2">
      <c r="I188" s="80"/>
    </row>
    <row r="189" spans="9:9" s="76" customFormat="1" x14ac:dyDescent="0.2">
      <c r="I189" s="80"/>
    </row>
    <row r="190" spans="9:9" s="76" customFormat="1" x14ac:dyDescent="0.2">
      <c r="I190" s="80"/>
    </row>
    <row r="191" spans="9:9" s="76" customFormat="1" x14ac:dyDescent="0.2">
      <c r="I191" s="80"/>
    </row>
    <row r="192" spans="9:9" s="76" customFormat="1" x14ac:dyDescent="0.2">
      <c r="I192" s="80"/>
    </row>
    <row r="193" spans="9:9" s="76" customFormat="1" x14ac:dyDescent="0.2">
      <c r="I193" s="80"/>
    </row>
    <row r="194" spans="9:9" s="76" customFormat="1" x14ac:dyDescent="0.2">
      <c r="I194" s="80"/>
    </row>
    <row r="195" spans="9:9" s="76" customFormat="1" x14ac:dyDescent="0.2">
      <c r="I195" s="80"/>
    </row>
    <row r="196" spans="9:9" s="76" customFormat="1" x14ac:dyDescent="0.2">
      <c r="I196" s="80"/>
    </row>
    <row r="197" spans="9:9" s="76" customFormat="1" x14ac:dyDescent="0.2">
      <c r="I197" s="80"/>
    </row>
    <row r="198" spans="9:9" s="76" customFormat="1" x14ac:dyDescent="0.2">
      <c r="I198" s="80"/>
    </row>
    <row r="199" spans="9:9" s="76" customFormat="1" x14ac:dyDescent="0.2">
      <c r="I199" s="80"/>
    </row>
    <row r="200" spans="9:9" s="76" customFormat="1" x14ac:dyDescent="0.2">
      <c r="I200" s="80"/>
    </row>
    <row r="201" spans="9:9" s="76" customFormat="1" x14ac:dyDescent="0.2">
      <c r="I201" s="80"/>
    </row>
    <row r="202" spans="9:9" s="76" customFormat="1" x14ac:dyDescent="0.2">
      <c r="I202" s="80"/>
    </row>
    <row r="203" spans="9:9" s="76" customFormat="1" x14ac:dyDescent="0.2">
      <c r="I203" s="80"/>
    </row>
    <row r="204" spans="9:9" s="76" customFormat="1" x14ac:dyDescent="0.2">
      <c r="I204" s="80"/>
    </row>
    <row r="205" spans="9:9" s="76" customFormat="1" x14ac:dyDescent="0.2">
      <c r="I205" s="80"/>
    </row>
    <row r="206" spans="9:9" s="76" customFormat="1" x14ac:dyDescent="0.2">
      <c r="I206" s="80"/>
    </row>
    <row r="207" spans="9:9" s="76" customFormat="1" x14ac:dyDescent="0.2">
      <c r="I207" s="80"/>
    </row>
    <row r="208" spans="9:9" s="76" customFormat="1" x14ac:dyDescent="0.2">
      <c r="I208" s="80"/>
    </row>
    <row r="209" spans="9:9" s="76" customFormat="1" x14ac:dyDescent="0.2">
      <c r="I209" s="80"/>
    </row>
    <row r="210" spans="9:9" s="76" customFormat="1" x14ac:dyDescent="0.2">
      <c r="I210" s="80"/>
    </row>
    <row r="211" spans="9:9" s="76" customFormat="1" x14ac:dyDescent="0.2">
      <c r="I211" s="80"/>
    </row>
    <row r="212" spans="9:9" s="76" customFormat="1" x14ac:dyDescent="0.2">
      <c r="I212" s="80"/>
    </row>
    <row r="213" spans="9:9" s="76" customFormat="1" x14ac:dyDescent="0.2">
      <c r="I213" s="80"/>
    </row>
    <row r="214" spans="9:9" s="76" customFormat="1" x14ac:dyDescent="0.2">
      <c r="I214" s="80"/>
    </row>
    <row r="215" spans="9:9" s="76" customFormat="1" x14ac:dyDescent="0.2">
      <c r="I215" s="80"/>
    </row>
    <row r="216" spans="9:9" s="76" customFormat="1" x14ac:dyDescent="0.2">
      <c r="I216" s="80"/>
    </row>
    <row r="217" spans="9:9" s="76" customFormat="1" x14ac:dyDescent="0.2">
      <c r="I217" s="80"/>
    </row>
    <row r="218" spans="9:9" s="76" customFormat="1" x14ac:dyDescent="0.2">
      <c r="I218" s="80"/>
    </row>
    <row r="219" spans="9:9" s="76" customFormat="1" x14ac:dyDescent="0.2">
      <c r="I219" s="80"/>
    </row>
    <row r="220" spans="9:9" s="76" customFormat="1" x14ac:dyDescent="0.2">
      <c r="I220" s="80"/>
    </row>
    <row r="221" spans="9:9" s="76" customFormat="1" x14ac:dyDescent="0.2">
      <c r="I221" s="80"/>
    </row>
    <row r="222" spans="9:9" s="76" customFormat="1" x14ac:dyDescent="0.2">
      <c r="I222" s="80"/>
    </row>
    <row r="223" spans="9:9" s="76" customFormat="1" x14ac:dyDescent="0.2">
      <c r="I223" s="80"/>
    </row>
    <row r="224" spans="9:9" s="76" customFormat="1" x14ac:dyDescent="0.2">
      <c r="I224" s="80"/>
    </row>
    <row r="225" spans="9:9" s="76" customFormat="1" x14ac:dyDescent="0.2">
      <c r="I225" s="80"/>
    </row>
    <row r="226" spans="9:9" s="76" customFormat="1" x14ac:dyDescent="0.2">
      <c r="I226" s="80"/>
    </row>
    <row r="227" spans="9:9" s="76" customFormat="1" x14ac:dyDescent="0.2">
      <c r="I227" s="80"/>
    </row>
    <row r="228" spans="9:9" s="76" customFormat="1" x14ac:dyDescent="0.2">
      <c r="I228" s="80"/>
    </row>
    <row r="229" spans="9:9" s="76" customFormat="1" x14ac:dyDescent="0.2">
      <c r="I229" s="80"/>
    </row>
    <row r="230" spans="9:9" s="76" customFormat="1" x14ac:dyDescent="0.2">
      <c r="I230" s="80"/>
    </row>
    <row r="231" spans="9:9" s="76" customFormat="1" x14ac:dyDescent="0.2">
      <c r="I231" s="80"/>
    </row>
    <row r="232" spans="9:9" s="76" customFormat="1" x14ac:dyDescent="0.2">
      <c r="I232" s="80"/>
    </row>
    <row r="233" spans="9:9" s="76" customFormat="1" x14ac:dyDescent="0.2">
      <c r="I233" s="80"/>
    </row>
    <row r="234" spans="9:9" s="76" customFormat="1" x14ac:dyDescent="0.2">
      <c r="I234" s="80"/>
    </row>
    <row r="235" spans="9:9" s="76" customFormat="1" x14ac:dyDescent="0.2">
      <c r="I235" s="80"/>
    </row>
    <row r="236" spans="9:9" s="76" customFormat="1" x14ac:dyDescent="0.2">
      <c r="I236" s="80"/>
    </row>
    <row r="237" spans="9:9" s="76" customFormat="1" x14ac:dyDescent="0.2">
      <c r="I237" s="80"/>
    </row>
    <row r="238" spans="9:9" s="76" customFormat="1" x14ac:dyDescent="0.2">
      <c r="I238" s="80"/>
    </row>
    <row r="239" spans="9:9" s="76" customFormat="1" x14ac:dyDescent="0.2">
      <c r="I239" s="80"/>
    </row>
    <row r="240" spans="9:9" s="76" customFormat="1" x14ac:dyDescent="0.2">
      <c r="I240" s="80"/>
    </row>
    <row r="241" spans="9:9" s="76" customFormat="1" x14ac:dyDescent="0.2">
      <c r="I241" s="80"/>
    </row>
    <row r="242" spans="9:9" s="76" customFormat="1" x14ac:dyDescent="0.2">
      <c r="I242" s="80"/>
    </row>
    <row r="243" spans="9:9" s="76" customFormat="1" x14ac:dyDescent="0.2">
      <c r="I243" s="80"/>
    </row>
    <row r="244" spans="9:9" s="76" customFormat="1" x14ac:dyDescent="0.2">
      <c r="I244" s="80"/>
    </row>
    <row r="245" spans="9:9" s="76" customFormat="1" x14ac:dyDescent="0.2">
      <c r="I245" s="80"/>
    </row>
    <row r="246" spans="9:9" s="76" customFormat="1" x14ac:dyDescent="0.2">
      <c r="I246" s="80"/>
    </row>
    <row r="247" spans="9:9" s="76" customFormat="1" x14ac:dyDescent="0.2">
      <c r="I247" s="80"/>
    </row>
    <row r="248" spans="9:9" s="76" customFormat="1" x14ac:dyDescent="0.2">
      <c r="I248" s="80"/>
    </row>
    <row r="249" spans="9:9" s="76" customFormat="1" x14ac:dyDescent="0.2">
      <c r="I249" s="80"/>
    </row>
    <row r="250" spans="9:9" s="76" customFormat="1" x14ac:dyDescent="0.2">
      <c r="I250" s="80"/>
    </row>
    <row r="251" spans="9:9" s="76" customFormat="1" x14ac:dyDescent="0.2">
      <c r="I251" s="80"/>
    </row>
    <row r="252" spans="9:9" s="76" customFormat="1" x14ac:dyDescent="0.2">
      <c r="I252" s="80"/>
    </row>
    <row r="253" spans="9:9" s="76" customFormat="1" x14ac:dyDescent="0.2">
      <c r="I253" s="80"/>
    </row>
    <row r="254" spans="9:9" s="76" customFormat="1" x14ac:dyDescent="0.2">
      <c r="I254" s="80"/>
    </row>
    <row r="255" spans="9:9" s="76" customFormat="1" x14ac:dyDescent="0.2">
      <c r="I255" s="80"/>
    </row>
    <row r="256" spans="9:9" s="76" customFormat="1" x14ac:dyDescent="0.2">
      <c r="I256" s="80"/>
    </row>
    <row r="257" spans="9:9" s="76" customFormat="1" x14ac:dyDescent="0.2">
      <c r="I257" s="80"/>
    </row>
    <row r="258" spans="9:9" s="76" customFormat="1" x14ac:dyDescent="0.2">
      <c r="I258" s="80"/>
    </row>
    <row r="259" spans="9:9" s="76" customFormat="1" x14ac:dyDescent="0.2">
      <c r="I259" s="80"/>
    </row>
    <row r="260" spans="9:9" s="76" customFormat="1" x14ac:dyDescent="0.2">
      <c r="I260" s="80"/>
    </row>
    <row r="261" spans="9:9" s="76" customFormat="1" x14ac:dyDescent="0.2">
      <c r="I261" s="80"/>
    </row>
    <row r="262" spans="9:9" s="76" customFormat="1" x14ac:dyDescent="0.2">
      <c r="I262" s="80"/>
    </row>
    <row r="263" spans="9:9" s="76" customFormat="1" x14ac:dyDescent="0.2">
      <c r="I263" s="80"/>
    </row>
    <row r="264" spans="9:9" s="76" customFormat="1" x14ac:dyDescent="0.2">
      <c r="I264" s="80"/>
    </row>
    <row r="265" spans="9:9" s="76" customFormat="1" x14ac:dyDescent="0.2">
      <c r="I265" s="80"/>
    </row>
    <row r="266" spans="9:9" s="76" customFormat="1" x14ac:dyDescent="0.2">
      <c r="I266" s="80"/>
    </row>
    <row r="267" spans="9:9" s="76" customFormat="1" x14ac:dyDescent="0.2">
      <c r="I267" s="80"/>
    </row>
    <row r="268" spans="9:9" s="76" customFormat="1" x14ac:dyDescent="0.2">
      <c r="I268" s="80"/>
    </row>
    <row r="269" spans="9:9" s="76" customFormat="1" x14ac:dyDescent="0.2">
      <c r="I269" s="80"/>
    </row>
    <row r="270" spans="9:9" s="76" customFormat="1" x14ac:dyDescent="0.2">
      <c r="I270" s="80"/>
    </row>
    <row r="271" spans="9:9" s="76" customFormat="1" x14ac:dyDescent="0.2">
      <c r="I271" s="80"/>
    </row>
    <row r="272" spans="9:9" s="76" customFormat="1" x14ac:dyDescent="0.2">
      <c r="I272" s="80"/>
    </row>
    <row r="273" spans="9:9" s="76" customFormat="1" x14ac:dyDescent="0.2">
      <c r="I273" s="80"/>
    </row>
    <row r="274" spans="9:9" s="76" customFormat="1" x14ac:dyDescent="0.2">
      <c r="I274" s="80"/>
    </row>
    <row r="275" spans="9:9" s="76" customFormat="1" x14ac:dyDescent="0.2">
      <c r="I275" s="80"/>
    </row>
    <row r="276" spans="9:9" s="76" customFormat="1" x14ac:dyDescent="0.2">
      <c r="I276" s="80"/>
    </row>
    <row r="277" spans="9:9" s="76" customFormat="1" x14ac:dyDescent="0.2">
      <c r="I277" s="80"/>
    </row>
    <row r="278" spans="9:9" s="76" customFormat="1" x14ac:dyDescent="0.2">
      <c r="I278" s="80"/>
    </row>
    <row r="279" spans="9:9" s="76" customFormat="1" x14ac:dyDescent="0.2">
      <c r="I279" s="80"/>
    </row>
    <row r="280" spans="9:9" s="76" customFormat="1" x14ac:dyDescent="0.2">
      <c r="I280" s="80"/>
    </row>
    <row r="281" spans="9:9" s="76" customFormat="1" x14ac:dyDescent="0.2">
      <c r="I281" s="80"/>
    </row>
    <row r="282" spans="9:9" s="76" customFormat="1" x14ac:dyDescent="0.2">
      <c r="I282" s="80"/>
    </row>
    <row r="283" spans="9:9" s="76" customFormat="1" x14ac:dyDescent="0.2">
      <c r="I283" s="80"/>
    </row>
    <row r="284" spans="9:9" s="76" customFormat="1" x14ac:dyDescent="0.2">
      <c r="I284" s="80"/>
    </row>
    <row r="285" spans="9:9" s="76" customFormat="1" x14ac:dyDescent="0.2">
      <c r="I285" s="80"/>
    </row>
    <row r="286" spans="9:9" s="76" customFormat="1" x14ac:dyDescent="0.2">
      <c r="I286" s="80"/>
    </row>
    <row r="287" spans="9:9" s="76" customFormat="1" x14ac:dyDescent="0.2">
      <c r="I287" s="80"/>
    </row>
    <row r="288" spans="9:9" s="76" customFormat="1" x14ac:dyDescent="0.2">
      <c r="I288" s="80"/>
    </row>
    <row r="289" spans="9:9" s="76" customFormat="1" x14ac:dyDescent="0.2">
      <c r="I289" s="80"/>
    </row>
    <row r="290" spans="9:9" s="76" customFormat="1" x14ac:dyDescent="0.2">
      <c r="I290" s="80"/>
    </row>
    <row r="291" spans="9:9" s="76" customFormat="1" x14ac:dyDescent="0.2">
      <c r="I291" s="80"/>
    </row>
    <row r="292" spans="9:9" s="76" customFormat="1" x14ac:dyDescent="0.2">
      <c r="I292" s="80"/>
    </row>
    <row r="293" spans="9:9" s="76" customFormat="1" x14ac:dyDescent="0.2">
      <c r="I293" s="80"/>
    </row>
    <row r="294" spans="9:9" s="76" customFormat="1" x14ac:dyDescent="0.2">
      <c r="I294" s="80"/>
    </row>
    <row r="295" spans="9:9" s="76" customFormat="1" x14ac:dyDescent="0.2">
      <c r="I295" s="80"/>
    </row>
    <row r="296" spans="9:9" s="76" customFormat="1" x14ac:dyDescent="0.2">
      <c r="I296" s="80"/>
    </row>
    <row r="297" spans="9:9" s="76" customFormat="1" x14ac:dyDescent="0.2">
      <c r="I297" s="80"/>
    </row>
    <row r="298" spans="9:9" s="76" customFormat="1" x14ac:dyDescent="0.2">
      <c r="I298" s="80"/>
    </row>
    <row r="299" spans="9:9" s="76" customFormat="1" x14ac:dyDescent="0.2">
      <c r="I299" s="80"/>
    </row>
    <row r="300" spans="9:9" s="76" customFormat="1" x14ac:dyDescent="0.2">
      <c r="I300" s="80"/>
    </row>
    <row r="301" spans="9:9" s="76" customFormat="1" x14ac:dyDescent="0.2">
      <c r="I301" s="80"/>
    </row>
    <row r="302" spans="9:9" s="76" customFormat="1" x14ac:dyDescent="0.2">
      <c r="I302" s="80"/>
    </row>
    <row r="303" spans="9:9" s="76" customFormat="1" x14ac:dyDescent="0.2">
      <c r="I303" s="80"/>
    </row>
    <row r="304" spans="9:9" s="76" customFormat="1" x14ac:dyDescent="0.2">
      <c r="I304" s="80"/>
    </row>
    <row r="305" spans="9:9" s="76" customFormat="1" x14ac:dyDescent="0.2">
      <c r="I305" s="80"/>
    </row>
    <row r="306" spans="9:9" s="76" customFormat="1" x14ac:dyDescent="0.2">
      <c r="I306" s="80"/>
    </row>
    <row r="307" spans="9:9" s="76" customFormat="1" x14ac:dyDescent="0.2">
      <c r="I307" s="80"/>
    </row>
    <row r="308" spans="9:9" s="76" customFormat="1" x14ac:dyDescent="0.2">
      <c r="I308" s="80"/>
    </row>
    <row r="309" spans="9:9" s="76" customFormat="1" x14ac:dyDescent="0.2">
      <c r="I309" s="80"/>
    </row>
    <row r="310" spans="9:9" s="76" customFormat="1" x14ac:dyDescent="0.2">
      <c r="I310" s="80"/>
    </row>
    <row r="311" spans="9:9" s="76" customFormat="1" x14ac:dyDescent="0.2">
      <c r="I311" s="80"/>
    </row>
    <row r="312" spans="9:9" s="76" customFormat="1" x14ac:dyDescent="0.2">
      <c r="I312" s="80"/>
    </row>
    <row r="313" spans="9:9" s="76" customFormat="1" x14ac:dyDescent="0.2">
      <c r="I313" s="80"/>
    </row>
    <row r="314" spans="9:9" s="76" customFormat="1" x14ac:dyDescent="0.2">
      <c r="I314" s="80"/>
    </row>
    <row r="315" spans="9:9" s="76" customFormat="1" x14ac:dyDescent="0.2">
      <c r="I315" s="80"/>
    </row>
    <row r="316" spans="9:9" s="76" customFormat="1" x14ac:dyDescent="0.2">
      <c r="I316" s="80"/>
    </row>
    <row r="317" spans="9:9" s="76" customFormat="1" x14ac:dyDescent="0.2">
      <c r="I317" s="80"/>
    </row>
    <row r="318" spans="9:9" s="76" customFormat="1" x14ac:dyDescent="0.2">
      <c r="I318" s="80"/>
    </row>
    <row r="319" spans="9:9" s="76" customFormat="1" x14ac:dyDescent="0.2">
      <c r="I319" s="80"/>
    </row>
    <row r="320" spans="9:9" s="76" customFormat="1" x14ac:dyDescent="0.2">
      <c r="I320" s="80"/>
    </row>
    <row r="321" spans="9:9" s="76" customFormat="1" x14ac:dyDescent="0.2">
      <c r="I321" s="80"/>
    </row>
    <row r="322" spans="9:9" s="76" customFormat="1" x14ac:dyDescent="0.2">
      <c r="I322" s="80"/>
    </row>
    <row r="323" spans="9:9" s="76" customFormat="1" x14ac:dyDescent="0.2">
      <c r="I323" s="80"/>
    </row>
    <row r="324" spans="9:9" s="76" customFormat="1" x14ac:dyDescent="0.2">
      <c r="I324" s="80"/>
    </row>
    <row r="325" spans="9:9" s="76" customFormat="1" x14ac:dyDescent="0.2">
      <c r="I325" s="80"/>
    </row>
    <row r="326" spans="9:9" s="76" customFormat="1" x14ac:dyDescent="0.2">
      <c r="I326" s="80"/>
    </row>
    <row r="327" spans="9:9" s="76" customFormat="1" x14ac:dyDescent="0.2">
      <c r="I327" s="80"/>
    </row>
    <row r="328" spans="9:9" s="76" customFormat="1" x14ac:dyDescent="0.2">
      <c r="I328" s="80"/>
    </row>
    <row r="329" spans="9:9" s="76" customFormat="1" x14ac:dyDescent="0.2">
      <c r="I329" s="80"/>
    </row>
    <row r="330" spans="9:9" s="76" customFormat="1" x14ac:dyDescent="0.2">
      <c r="I330" s="80"/>
    </row>
    <row r="331" spans="9:9" s="76" customFormat="1" x14ac:dyDescent="0.2">
      <c r="I331" s="80"/>
    </row>
    <row r="332" spans="9:9" s="76" customFormat="1" x14ac:dyDescent="0.2">
      <c r="I332" s="80"/>
    </row>
    <row r="333" spans="9:9" s="76" customFormat="1" x14ac:dyDescent="0.2">
      <c r="I333" s="80"/>
    </row>
    <row r="334" spans="9:9" s="76" customFormat="1" x14ac:dyDescent="0.2">
      <c r="I334" s="80"/>
    </row>
    <row r="335" spans="9:9" s="76" customFormat="1" x14ac:dyDescent="0.2">
      <c r="I335" s="80"/>
    </row>
    <row r="336" spans="9:9" s="76" customFormat="1" x14ac:dyDescent="0.2">
      <c r="I336" s="80"/>
    </row>
    <row r="337" spans="9:9" s="76" customFormat="1" x14ac:dyDescent="0.2">
      <c r="I337" s="80"/>
    </row>
    <row r="338" spans="9:9" s="76" customFormat="1" x14ac:dyDescent="0.2">
      <c r="I338" s="80"/>
    </row>
    <row r="339" spans="9:9" s="76" customFormat="1" x14ac:dyDescent="0.2">
      <c r="I339" s="80"/>
    </row>
    <row r="340" spans="9:9" s="76" customFormat="1" x14ac:dyDescent="0.2">
      <c r="I340" s="80"/>
    </row>
    <row r="341" spans="9:9" s="76" customFormat="1" x14ac:dyDescent="0.2">
      <c r="I341" s="80"/>
    </row>
    <row r="342" spans="9:9" s="76" customFormat="1" x14ac:dyDescent="0.2">
      <c r="I342" s="80"/>
    </row>
    <row r="343" spans="9:9" s="76" customFormat="1" x14ac:dyDescent="0.2">
      <c r="I343" s="80"/>
    </row>
    <row r="344" spans="9:9" s="76" customFormat="1" x14ac:dyDescent="0.2">
      <c r="I344" s="80"/>
    </row>
    <row r="345" spans="9:9" s="76" customFormat="1" x14ac:dyDescent="0.2">
      <c r="I345" s="80"/>
    </row>
    <row r="346" spans="9:9" s="76" customFormat="1" x14ac:dyDescent="0.2">
      <c r="I346" s="80"/>
    </row>
    <row r="347" spans="9:9" s="76" customFormat="1" x14ac:dyDescent="0.2">
      <c r="I347" s="80"/>
    </row>
    <row r="348" spans="9:9" s="76" customFormat="1" x14ac:dyDescent="0.2">
      <c r="I348" s="80"/>
    </row>
    <row r="349" spans="9:9" s="76" customFormat="1" x14ac:dyDescent="0.2">
      <c r="I349" s="80"/>
    </row>
    <row r="350" spans="9:9" s="76" customFormat="1" x14ac:dyDescent="0.2">
      <c r="I350" s="80"/>
    </row>
    <row r="351" spans="9:9" s="76" customFormat="1" x14ac:dyDescent="0.2">
      <c r="I351" s="80"/>
    </row>
    <row r="352" spans="9:9" s="76" customFormat="1" x14ac:dyDescent="0.2">
      <c r="I352" s="80"/>
    </row>
    <row r="353" spans="9:9" s="76" customFormat="1" x14ac:dyDescent="0.2">
      <c r="I353" s="80"/>
    </row>
    <row r="354" spans="9:9" s="76" customFormat="1" x14ac:dyDescent="0.2">
      <c r="I354" s="80"/>
    </row>
    <row r="355" spans="9:9" s="76" customFormat="1" x14ac:dyDescent="0.2">
      <c r="I355" s="80"/>
    </row>
    <row r="356" spans="9:9" s="76" customFormat="1" x14ac:dyDescent="0.2">
      <c r="I356" s="80"/>
    </row>
    <row r="357" spans="9:9" s="76" customFormat="1" x14ac:dyDescent="0.2">
      <c r="I357" s="80"/>
    </row>
    <row r="358" spans="9:9" s="76" customFormat="1" x14ac:dyDescent="0.2">
      <c r="I358" s="80"/>
    </row>
    <row r="359" spans="9:9" s="76" customFormat="1" x14ac:dyDescent="0.2">
      <c r="I359" s="80"/>
    </row>
    <row r="360" spans="9:9" s="76" customFormat="1" x14ac:dyDescent="0.2">
      <c r="I360" s="80"/>
    </row>
    <row r="361" spans="9:9" s="76" customFormat="1" x14ac:dyDescent="0.2">
      <c r="I361" s="80"/>
    </row>
    <row r="362" spans="9:9" s="76" customFormat="1" x14ac:dyDescent="0.2">
      <c r="I362" s="80"/>
    </row>
    <row r="363" spans="9:9" s="76" customFormat="1" x14ac:dyDescent="0.2">
      <c r="I363" s="80"/>
    </row>
    <row r="364" spans="9:9" s="76" customFormat="1" x14ac:dyDescent="0.2">
      <c r="I364" s="80"/>
    </row>
    <row r="365" spans="9:9" s="76" customFormat="1" x14ac:dyDescent="0.2">
      <c r="I365" s="80"/>
    </row>
    <row r="366" spans="9:9" s="76" customFormat="1" x14ac:dyDescent="0.2">
      <c r="I366" s="80"/>
    </row>
    <row r="367" spans="9:9" s="76" customFormat="1" x14ac:dyDescent="0.2">
      <c r="I367" s="80"/>
    </row>
    <row r="368" spans="9:9" s="76" customFormat="1" x14ac:dyDescent="0.2">
      <c r="I368" s="80"/>
    </row>
    <row r="369" spans="9:9" s="76" customFormat="1" x14ac:dyDescent="0.2">
      <c r="I369" s="80"/>
    </row>
    <row r="370" spans="9:9" s="76" customFormat="1" x14ac:dyDescent="0.2">
      <c r="I370" s="80"/>
    </row>
    <row r="371" spans="9:9" s="76" customFormat="1" x14ac:dyDescent="0.2">
      <c r="I371" s="80"/>
    </row>
    <row r="372" spans="9:9" s="76" customFormat="1" x14ac:dyDescent="0.2">
      <c r="I372" s="80"/>
    </row>
    <row r="373" spans="9:9" s="76" customFormat="1" x14ac:dyDescent="0.2">
      <c r="I373" s="80"/>
    </row>
    <row r="374" spans="9:9" s="76" customFormat="1" x14ac:dyDescent="0.2">
      <c r="I374" s="80"/>
    </row>
    <row r="375" spans="9:9" s="76" customFormat="1" x14ac:dyDescent="0.2">
      <c r="I375" s="80"/>
    </row>
    <row r="376" spans="9:9" s="76" customFormat="1" x14ac:dyDescent="0.2">
      <c r="I376" s="80"/>
    </row>
    <row r="377" spans="9:9" s="76" customFormat="1" x14ac:dyDescent="0.2">
      <c r="I377" s="80"/>
    </row>
    <row r="378" spans="9:9" s="76" customFormat="1" x14ac:dyDescent="0.2">
      <c r="I378" s="80"/>
    </row>
    <row r="379" spans="9:9" s="76" customFormat="1" x14ac:dyDescent="0.2">
      <c r="I379" s="80"/>
    </row>
    <row r="380" spans="9:9" s="76" customFormat="1" x14ac:dyDescent="0.2">
      <c r="I380" s="80"/>
    </row>
    <row r="381" spans="9:9" s="76" customFormat="1" x14ac:dyDescent="0.2">
      <c r="I381" s="80"/>
    </row>
    <row r="382" spans="9:9" s="76" customFormat="1" x14ac:dyDescent="0.2">
      <c r="I382" s="80"/>
    </row>
    <row r="383" spans="9:9" s="76" customFormat="1" x14ac:dyDescent="0.2">
      <c r="I383" s="80"/>
    </row>
    <row r="384" spans="9:9" s="76" customFormat="1" x14ac:dyDescent="0.2">
      <c r="I384" s="80"/>
    </row>
    <row r="385" spans="9:9" s="76" customFormat="1" x14ac:dyDescent="0.2">
      <c r="I385" s="80"/>
    </row>
    <row r="386" spans="9:9" s="76" customFormat="1" x14ac:dyDescent="0.2">
      <c r="I386" s="80"/>
    </row>
    <row r="387" spans="9:9" s="76" customFormat="1" x14ac:dyDescent="0.2">
      <c r="I387" s="80"/>
    </row>
    <row r="388" spans="9:9" s="76" customFormat="1" x14ac:dyDescent="0.2">
      <c r="I388" s="80"/>
    </row>
    <row r="389" spans="9:9" s="76" customFormat="1" x14ac:dyDescent="0.2">
      <c r="I389" s="80"/>
    </row>
    <row r="390" spans="9:9" s="76" customFormat="1" x14ac:dyDescent="0.2">
      <c r="I390" s="80"/>
    </row>
    <row r="391" spans="9:9" s="76" customFormat="1" x14ac:dyDescent="0.2">
      <c r="I391" s="80"/>
    </row>
    <row r="392" spans="9:9" s="76" customFormat="1" x14ac:dyDescent="0.2">
      <c r="I392" s="80"/>
    </row>
    <row r="393" spans="9:9" s="76" customFormat="1" x14ac:dyDescent="0.2">
      <c r="I393" s="80"/>
    </row>
    <row r="394" spans="9:9" s="76" customFormat="1" x14ac:dyDescent="0.2">
      <c r="I394" s="80"/>
    </row>
    <row r="395" spans="9:9" s="76" customFormat="1" x14ac:dyDescent="0.2">
      <c r="I395" s="80"/>
    </row>
    <row r="396" spans="9:9" s="76" customFormat="1" x14ac:dyDescent="0.2">
      <c r="I396" s="80"/>
    </row>
    <row r="397" spans="9:9" s="76" customFormat="1" x14ac:dyDescent="0.2">
      <c r="I397" s="80"/>
    </row>
    <row r="398" spans="9:9" s="76" customFormat="1" x14ac:dyDescent="0.2">
      <c r="I398" s="80"/>
    </row>
    <row r="399" spans="9:9" s="76" customFormat="1" x14ac:dyDescent="0.2">
      <c r="I399" s="80"/>
    </row>
    <row r="400" spans="9:9" s="76" customFormat="1" x14ac:dyDescent="0.2">
      <c r="I400" s="80"/>
    </row>
    <row r="401" spans="9:9" s="76" customFormat="1" x14ac:dyDescent="0.2">
      <c r="I401" s="80"/>
    </row>
    <row r="402" spans="9:9" s="76" customFormat="1" x14ac:dyDescent="0.2">
      <c r="I402" s="80"/>
    </row>
    <row r="403" spans="9:9" s="76" customFormat="1" x14ac:dyDescent="0.2">
      <c r="I403" s="80"/>
    </row>
    <row r="404" spans="9:9" s="76" customFormat="1" x14ac:dyDescent="0.2">
      <c r="I404" s="80"/>
    </row>
    <row r="405" spans="9:9" s="76" customFormat="1" x14ac:dyDescent="0.2">
      <c r="I405" s="80"/>
    </row>
    <row r="406" spans="9:9" s="76" customFormat="1" x14ac:dyDescent="0.2">
      <c r="I406" s="80"/>
    </row>
    <row r="407" spans="9:9" s="76" customFormat="1" x14ac:dyDescent="0.2">
      <c r="I407" s="80"/>
    </row>
    <row r="408" spans="9:9" s="76" customFormat="1" x14ac:dyDescent="0.2">
      <c r="I408" s="80"/>
    </row>
    <row r="409" spans="9:9" s="76" customFormat="1" x14ac:dyDescent="0.2">
      <c r="I409" s="80"/>
    </row>
    <row r="410" spans="9:9" s="76" customFormat="1" x14ac:dyDescent="0.2">
      <c r="I410" s="80"/>
    </row>
    <row r="411" spans="9:9" s="76" customFormat="1" x14ac:dyDescent="0.2">
      <c r="I411" s="80"/>
    </row>
    <row r="412" spans="9:9" s="76" customFormat="1" x14ac:dyDescent="0.2">
      <c r="I412" s="80"/>
    </row>
    <row r="413" spans="9:9" s="76" customFormat="1" x14ac:dyDescent="0.2">
      <c r="I413" s="80"/>
    </row>
    <row r="414" spans="9:9" s="76" customFormat="1" x14ac:dyDescent="0.2">
      <c r="I414" s="80"/>
    </row>
    <row r="415" spans="9:9" s="76" customFormat="1" x14ac:dyDescent="0.2">
      <c r="I415" s="80"/>
    </row>
    <row r="416" spans="9:9" s="76" customFormat="1" x14ac:dyDescent="0.2">
      <c r="I416" s="80"/>
    </row>
    <row r="417" spans="9:9" s="76" customFormat="1" x14ac:dyDescent="0.2">
      <c r="I417" s="80"/>
    </row>
    <row r="418" spans="9:9" s="76" customFormat="1" x14ac:dyDescent="0.2">
      <c r="I418" s="80"/>
    </row>
    <row r="419" spans="9:9" s="76" customFormat="1" x14ac:dyDescent="0.2">
      <c r="I419" s="80"/>
    </row>
    <row r="420" spans="9:9" s="76" customFormat="1" x14ac:dyDescent="0.2">
      <c r="I420" s="80"/>
    </row>
    <row r="421" spans="9:9" s="76" customFormat="1" x14ac:dyDescent="0.2">
      <c r="I421" s="80"/>
    </row>
    <row r="422" spans="9:9" s="76" customFormat="1" x14ac:dyDescent="0.2">
      <c r="I422" s="80"/>
    </row>
    <row r="423" spans="9:9" s="76" customFormat="1" x14ac:dyDescent="0.2">
      <c r="I423" s="80"/>
    </row>
    <row r="424" spans="9:9" s="76" customFormat="1" x14ac:dyDescent="0.2">
      <c r="I424" s="80"/>
    </row>
    <row r="425" spans="9:9" s="76" customFormat="1" x14ac:dyDescent="0.2">
      <c r="I425" s="80"/>
    </row>
    <row r="426" spans="9:9" s="76" customFormat="1" x14ac:dyDescent="0.2">
      <c r="I426" s="80"/>
    </row>
    <row r="427" spans="9:9" s="76" customFormat="1" x14ac:dyDescent="0.2">
      <c r="I427" s="80"/>
    </row>
    <row r="428" spans="9:9" s="76" customFormat="1" x14ac:dyDescent="0.2">
      <c r="I428" s="80"/>
    </row>
    <row r="429" spans="9:9" s="76" customFormat="1" x14ac:dyDescent="0.2">
      <c r="I429" s="80"/>
    </row>
    <row r="430" spans="9:9" s="76" customFormat="1" x14ac:dyDescent="0.2">
      <c r="I430" s="80"/>
    </row>
    <row r="431" spans="9:9" s="76" customFormat="1" x14ac:dyDescent="0.2">
      <c r="I431" s="80"/>
    </row>
    <row r="432" spans="9:9" s="76" customFormat="1" x14ac:dyDescent="0.2">
      <c r="I432" s="80"/>
    </row>
    <row r="433" spans="9:9" s="76" customFormat="1" x14ac:dyDescent="0.2">
      <c r="I433" s="80"/>
    </row>
    <row r="434" spans="9:9" s="76" customFormat="1" x14ac:dyDescent="0.2">
      <c r="I434" s="80"/>
    </row>
    <row r="435" spans="9:9" s="76" customFormat="1" x14ac:dyDescent="0.2">
      <c r="I435" s="80"/>
    </row>
    <row r="436" spans="9:9" s="76" customFormat="1" x14ac:dyDescent="0.2">
      <c r="I436" s="80"/>
    </row>
    <row r="437" spans="9:9" s="76" customFormat="1" x14ac:dyDescent="0.2">
      <c r="I437" s="80"/>
    </row>
    <row r="438" spans="9:9" s="76" customFormat="1" x14ac:dyDescent="0.2">
      <c r="I438" s="80"/>
    </row>
    <row r="439" spans="9:9" s="76" customFormat="1" x14ac:dyDescent="0.2">
      <c r="I439" s="80"/>
    </row>
    <row r="440" spans="9:9" s="76" customFormat="1" x14ac:dyDescent="0.2">
      <c r="I440" s="80"/>
    </row>
    <row r="441" spans="9:9" s="76" customFormat="1" x14ac:dyDescent="0.2">
      <c r="I441" s="80"/>
    </row>
    <row r="442" spans="9:9" s="76" customFormat="1" x14ac:dyDescent="0.2">
      <c r="I442" s="80"/>
    </row>
    <row r="443" spans="9:9" s="76" customFormat="1" x14ac:dyDescent="0.2">
      <c r="I443" s="80"/>
    </row>
    <row r="444" spans="9:9" s="76" customFormat="1" x14ac:dyDescent="0.2">
      <c r="I444" s="80"/>
    </row>
    <row r="445" spans="9:9" s="76" customFormat="1" x14ac:dyDescent="0.2">
      <c r="I445" s="80"/>
    </row>
    <row r="446" spans="9:9" s="76" customFormat="1" x14ac:dyDescent="0.2">
      <c r="I446" s="80"/>
    </row>
    <row r="447" spans="9:9" s="76" customFormat="1" x14ac:dyDescent="0.2">
      <c r="I447" s="80"/>
    </row>
    <row r="448" spans="9:9" s="76" customFormat="1" x14ac:dyDescent="0.2">
      <c r="I448" s="80"/>
    </row>
    <row r="449" spans="9:9" s="76" customFormat="1" x14ac:dyDescent="0.2">
      <c r="I449" s="80"/>
    </row>
    <row r="450" spans="9:9" s="76" customFormat="1" x14ac:dyDescent="0.2">
      <c r="I450" s="80"/>
    </row>
    <row r="451" spans="9:9" s="76" customFormat="1" x14ac:dyDescent="0.2">
      <c r="I451" s="80"/>
    </row>
    <row r="452" spans="9:9" s="76" customFormat="1" x14ac:dyDescent="0.2">
      <c r="I452" s="80"/>
    </row>
    <row r="453" spans="9:9" s="76" customFormat="1" x14ac:dyDescent="0.2">
      <c r="I453" s="80"/>
    </row>
    <row r="454" spans="9:9" s="76" customFormat="1" x14ac:dyDescent="0.2">
      <c r="I454" s="80"/>
    </row>
    <row r="455" spans="9:9" s="76" customFormat="1" x14ac:dyDescent="0.2">
      <c r="I455" s="80"/>
    </row>
    <row r="456" spans="9:9" s="76" customFormat="1" x14ac:dyDescent="0.2">
      <c r="I456" s="80"/>
    </row>
    <row r="457" spans="9:9" s="76" customFormat="1" x14ac:dyDescent="0.2">
      <c r="I457" s="80"/>
    </row>
    <row r="458" spans="9:9" s="76" customFormat="1" x14ac:dyDescent="0.2">
      <c r="I458" s="80"/>
    </row>
    <row r="459" spans="9:9" s="76" customFormat="1" x14ac:dyDescent="0.2">
      <c r="I459" s="80"/>
    </row>
    <row r="460" spans="9:9" s="76" customFormat="1" x14ac:dyDescent="0.2">
      <c r="I460" s="80"/>
    </row>
    <row r="461" spans="9:9" s="76" customFormat="1" x14ac:dyDescent="0.2">
      <c r="I461" s="80"/>
    </row>
    <row r="462" spans="9:9" s="76" customFormat="1" x14ac:dyDescent="0.2">
      <c r="I462" s="80"/>
    </row>
    <row r="463" spans="9:9" s="76" customFormat="1" x14ac:dyDescent="0.2">
      <c r="I463" s="80"/>
    </row>
    <row r="464" spans="9:9" s="76" customFormat="1" x14ac:dyDescent="0.2">
      <c r="I464" s="80"/>
    </row>
    <row r="465" spans="9:9" s="76" customFormat="1" x14ac:dyDescent="0.2">
      <c r="I465" s="80"/>
    </row>
    <row r="466" spans="9:9" s="76" customFormat="1" x14ac:dyDescent="0.2">
      <c r="I466" s="80"/>
    </row>
    <row r="467" spans="9:9" s="76" customFormat="1" x14ac:dyDescent="0.2">
      <c r="I467" s="80"/>
    </row>
    <row r="468" spans="9:9" s="76" customFormat="1" x14ac:dyDescent="0.2">
      <c r="I468" s="80"/>
    </row>
    <row r="469" spans="9:9" s="76" customFormat="1" x14ac:dyDescent="0.2">
      <c r="I469" s="80"/>
    </row>
    <row r="470" spans="9:9" s="76" customFormat="1" x14ac:dyDescent="0.2">
      <c r="I470" s="80"/>
    </row>
    <row r="471" spans="9:9" s="76" customFormat="1" x14ac:dyDescent="0.2">
      <c r="I471" s="80"/>
    </row>
    <row r="472" spans="9:9" s="76" customFormat="1" x14ac:dyDescent="0.2">
      <c r="I472" s="80"/>
    </row>
    <row r="473" spans="9:9" s="76" customFormat="1" x14ac:dyDescent="0.2">
      <c r="I473" s="80"/>
    </row>
    <row r="474" spans="9:9" s="76" customFormat="1" x14ac:dyDescent="0.2">
      <c r="I474" s="80"/>
    </row>
    <row r="475" spans="9:9" s="76" customFormat="1" x14ac:dyDescent="0.2">
      <c r="I475" s="80"/>
    </row>
    <row r="476" spans="9:9" s="76" customFormat="1" x14ac:dyDescent="0.2">
      <c r="I476" s="80"/>
    </row>
    <row r="477" spans="9:9" s="76" customFormat="1" x14ac:dyDescent="0.2">
      <c r="I477" s="80"/>
    </row>
    <row r="478" spans="9:9" s="76" customFormat="1" x14ac:dyDescent="0.2">
      <c r="I478" s="80"/>
    </row>
    <row r="479" spans="9:9" s="76" customFormat="1" x14ac:dyDescent="0.2">
      <c r="I479" s="80"/>
    </row>
    <row r="480" spans="9:9" s="76" customFormat="1" x14ac:dyDescent="0.2">
      <c r="I480" s="80"/>
    </row>
    <row r="481" spans="9:9" s="76" customFormat="1" x14ac:dyDescent="0.2">
      <c r="I481" s="80"/>
    </row>
    <row r="482" spans="9:9" s="76" customFormat="1" x14ac:dyDescent="0.2">
      <c r="I482" s="80"/>
    </row>
    <row r="483" spans="9:9" s="76" customFormat="1" x14ac:dyDescent="0.2">
      <c r="I483" s="80"/>
    </row>
    <row r="484" spans="9:9" s="76" customFormat="1" x14ac:dyDescent="0.2">
      <c r="I484" s="80"/>
    </row>
    <row r="485" spans="9:9" s="76" customFormat="1" x14ac:dyDescent="0.2">
      <c r="I485" s="80"/>
    </row>
    <row r="486" spans="9:9" s="76" customFormat="1" x14ac:dyDescent="0.2">
      <c r="I486" s="80"/>
    </row>
    <row r="487" spans="9:9" s="76" customFormat="1" x14ac:dyDescent="0.2">
      <c r="I487" s="80"/>
    </row>
    <row r="488" spans="9:9" s="76" customFormat="1" x14ac:dyDescent="0.2">
      <c r="I488" s="80"/>
    </row>
    <row r="489" spans="9:9" s="76" customFormat="1" x14ac:dyDescent="0.2">
      <c r="I489" s="80"/>
    </row>
    <row r="490" spans="9:9" s="76" customFormat="1" x14ac:dyDescent="0.2">
      <c r="I490" s="80"/>
    </row>
    <row r="491" spans="9:9" s="76" customFormat="1" x14ac:dyDescent="0.2">
      <c r="I491" s="80"/>
    </row>
    <row r="492" spans="9:9" s="76" customFormat="1" x14ac:dyDescent="0.2">
      <c r="I492" s="80"/>
    </row>
    <row r="493" spans="9:9" s="76" customFormat="1" x14ac:dyDescent="0.2">
      <c r="I493" s="80"/>
    </row>
    <row r="494" spans="9:9" s="76" customFormat="1" x14ac:dyDescent="0.2">
      <c r="I494" s="80"/>
    </row>
    <row r="495" spans="9:9" s="76" customFormat="1" x14ac:dyDescent="0.2">
      <c r="I495" s="80"/>
    </row>
    <row r="496" spans="9:9" s="76" customFormat="1" x14ac:dyDescent="0.2">
      <c r="I496" s="80"/>
    </row>
    <row r="497" spans="9:9" s="76" customFormat="1" x14ac:dyDescent="0.2">
      <c r="I497" s="80"/>
    </row>
    <row r="498" spans="9:9" s="76" customFormat="1" x14ac:dyDescent="0.2">
      <c r="I498" s="80"/>
    </row>
    <row r="499" spans="9:9" s="76" customFormat="1" x14ac:dyDescent="0.2">
      <c r="I499" s="80"/>
    </row>
    <row r="500" spans="9:9" s="76" customFormat="1" x14ac:dyDescent="0.2">
      <c r="I500" s="80"/>
    </row>
    <row r="501" spans="9:9" s="76" customFormat="1" x14ac:dyDescent="0.2">
      <c r="I501" s="80"/>
    </row>
    <row r="502" spans="9:9" s="76" customFormat="1" x14ac:dyDescent="0.2">
      <c r="I502" s="80"/>
    </row>
    <row r="503" spans="9:9" s="76" customFormat="1" x14ac:dyDescent="0.2">
      <c r="I503" s="80"/>
    </row>
    <row r="504" spans="9:9" s="76" customFormat="1" x14ac:dyDescent="0.2">
      <c r="I504" s="80"/>
    </row>
    <row r="505" spans="9:9" s="76" customFormat="1" x14ac:dyDescent="0.2">
      <c r="I505" s="80"/>
    </row>
    <row r="506" spans="9:9" s="76" customFormat="1" x14ac:dyDescent="0.2">
      <c r="I506" s="80"/>
    </row>
    <row r="507" spans="9:9" s="76" customFormat="1" x14ac:dyDescent="0.2">
      <c r="I507" s="80"/>
    </row>
    <row r="508" spans="9:9" s="76" customFormat="1" x14ac:dyDescent="0.2">
      <c r="I508" s="80"/>
    </row>
    <row r="509" spans="9:9" s="76" customFormat="1" x14ac:dyDescent="0.2">
      <c r="I509" s="80"/>
    </row>
    <row r="510" spans="9:9" s="76" customFormat="1" x14ac:dyDescent="0.2">
      <c r="I510" s="80"/>
    </row>
    <row r="511" spans="9:9" s="76" customFormat="1" x14ac:dyDescent="0.2">
      <c r="I511" s="80"/>
    </row>
    <row r="512" spans="9:9" s="76" customFormat="1" x14ac:dyDescent="0.2">
      <c r="I512" s="80"/>
    </row>
    <row r="513" spans="9:9" s="76" customFormat="1" x14ac:dyDescent="0.2">
      <c r="I513" s="80"/>
    </row>
    <row r="514" spans="9:9" s="76" customFormat="1" x14ac:dyDescent="0.2">
      <c r="I514" s="80"/>
    </row>
    <row r="515" spans="9:9" s="76" customFormat="1" x14ac:dyDescent="0.2">
      <c r="I515" s="80"/>
    </row>
    <row r="516" spans="9:9" s="76" customFormat="1" x14ac:dyDescent="0.2">
      <c r="I516" s="80"/>
    </row>
    <row r="517" spans="9:9" s="76" customFormat="1" x14ac:dyDescent="0.2">
      <c r="I517" s="80"/>
    </row>
    <row r="518" spans="9:9" s="76" customFormat="1" x14ac:dyDescent="0.2">
      <c r="I518" s="80"/>
    </row>
    <row r="519" spans="9:9" s="76" customFormat="1" x14ac:dyDescent="0.2">
      <c r="I519" s="80"/>
    </row>
    <row r="520" spans="9:9" s="76" customFormat="1" x14ac:dyDescent="0.2">
      <c r="I520" s="80"/>
    </row>
    <row r="521" spans="9:9" s="76" customFormat="1" x14ac:dyDescent="0.2">
      <c r="I521" s="80"/>
    </row>
    <row r="522" spans="9:9" s="76" customFormat="1" x14ac:dyDescent="0.2">
      <c r="I522" s="80"/>
    </row>
    <row r="523" spans="9:9" s="76" customFormat="1" x14ac:dyDescent="0.2">
      <c r="I523" s="80"/>
    </row>
    <row r="524" spans="9:9" s="76" customFormat="1" x14ac:dyDescent="0.2">
      <c r="I524" s="80"/>
    </row>
    <row r="525" spans="9:9" s="76" customFormat="1" x14ac:dyDescent="0.2">
      <c r="I525" s="80"/>
    </row>
    <row r="526" spans="9:9" s="76" customFormat="1" x14ac:dyDescent="0.2">
      <c r="I526" s="80"/>
    </row>
    <row r="527" spans="9:9" s="76" customFormat="1" x14ac:dyDescent="0.2">
      <c r="I527" s="80"/>
    </row>
    <row r="528" spans="9:9" s="76" customFormat="1" x14ac:dyDescent="0.2">
      <c r="I528" s="80"/>
    </row>
    <row r="529" spans="9:9" s="76" customFormat="1" x14ac:dyDescent="0.2">
      <c r="I529" s="80"/>
    </row>
    <row r="530" spans="9:9" s="76" customFormat="1" x14ac:dyDescent="0.2">
      <c r="I530" s="80"/>
    </row>
    <row r="531" spans="9:9" s="76" customFormat="1" x14ac:dyDescent="0.2">
      <c r="I531" s="80"/>
    </row>
    <row r="532" spans="9:9" s="76" customFormat="1" x14ac:dyDescent="0.2">
      <c r="I532" s="80"/>
    </row>
    <row r="533" spans="9:9" s="76" customFormat="1" x14ac:dyDescent="0.2">
      <c r="I533" s="80"/>
    </row>
    <row r="534" spans="9:9" s="76" customFormat="1" x14ac:dyDescent="0.2">
      <c r="I534" s="80"/>
    </row>
    <row r="535" spans="9:9" s="76" customFormat="1" x14ac:dyDescent="0.2">
      <c r="I535" s="80"/>
    </row>
    <row r="536" spans="9:9" s="76" customFormat="1" x14ac:dyDescent="0.2">
      <c r="I536" s="80"/>
    </row>
    <row r="537" spans="9:9" s="76" customFormat="1" x14ac:dyDescent="0.2">
      <c r="I537" s="80"/>
    </row>
    <row r="538" spans="9:9" s="76" customFormat="1" x14ac:dyDescent="0.2">
      <c r="I538" s="80"/>
    </row>
    <row r="539" spans="9:9" s="76" customFormat="1" x14ac:dyDescent="0.2">
      <c r="I539" s="80"/>
    </row>
    <row r="540" spans="9:9" s="76" customFormat="1" x14ac:dyDescent="0.2">
      <c r="I540" s="80"/>
    </row>
    <row r="541" spans="9:9" s="76" customFormat="1" x14ac:dyDescent="0.2">
      <c r="I541" s="80"/>
    </row>
    <row r="542" spans="9:9" s="76" customFormat="1" x14ac:dyDescent="0.2">
      <c r="I542" s="80"/>
    </row>
    <row r="543" spans="9:9" s="76" customFormat="1" x14ac:dyDescent="0.2">
      <c r="I543" s="80"/>
    </row>
    <row r="544" spans="9:9" s="76" customFormat="1" x14ac:dyDescent="0.2">
      <c r="I544" s="80"/>
    </row>
    <row r="545" spans="9:9" s="76" customFormat="1" x14ac:dyDescent="0.2">
      <c r="I545" s="80"/>
    </row>
    <row r="546" spans="9:9" s="76" customFormat="1" x14ac:dyDescent="0.2">
      <c r="I546" s="80"/>
    </row>
    <row r="547" spans="9:9" s="76" customFormat="1" x14ac:dyDescent="0.2">
      <c r="I547" s="80"/>
    </row>
    <row r="548" spans="9:9" s="76" customFormat="1" x14ac:dyDescent="0.2">
      <c r="I548" s="80"/>
    </row>
    <row r="549" spans="9:9" s="76" customFormat="1" x14ac:dyDescent="0.2">
      <c r="I549" s="80"/>
    </row>
    <row r="550" spans="9:9" s="76" customFormat="1" x14ac:dyDescent="0.2">
      <c r="I550" s="80"/>
    </row>
    <row r="551" spans="9:9" s="76" customFormat="1" x14ac:dyDescent="0.2">
      <c r="I551" s="80"/>
    </row>
    <row r="552" spans="9:9" s="76" customFormat="1" x14ac:dyDescent="0.2">
      <c r="I552" s="80"/>
    </row>
    <row r="553" spans="9:9" s="76" customFormat="1" x14ac:dyDescent="0.2">
      <c r="I553" s="80"/>
    </row>
    <row r="554" spans="9:9" s="76" customFormat="1" x14ac:dyDescent="0.2">
      <c r="I554" s="80"/>
    </row>
    <row r="555" spans="9:9" s="76" customFormat="1" x14ac:dyDescent="0.2">
      <c r="I555" s="80"/>
    </row>
    <row r="556" spans="9:9" s="76" customFormat="1" x14ac:dyDescent="0.2">
      <c r="I556" s="80"/>
    </row>
    <row r="557" spans="9:9" s="76" customFormat="1" x14ac:dyDescent="0.2">
      <c r="I557" s="80"/>
    </row>
    <row r="558" spans="9:9" s="76" customFormat="1" x14ac:dyDescent="0.2">
      <c r="I558" s="80"/>
    </row>
    <row r="559" spans="9:9" s="76" customFormat="1" x14ac:dyDescent="0.2">
      <c r="I559" s="80"/>
    </row>
    <row r="560" spans="9:9" s="76" customFormat="1" x14ac:dyDescent="0.2">
      <c r="I560" s="80"/>
    </row>
    <row r="561" spans="9:9" s="76" customFormat="1" x14ac:dyDescent="0.2">
      <c r="I561" s="80"/>
    </row>
    <row r="562" spans="9:9" s="76" customFormat="1" x14ac:dyDescent="0.2">
      <c r="I562" s="80"/>
    </row>
    <row r="563" spans="9:9" s="76" customFormat="1" x14ac:dyDescent="0.2">
      <c r="I563" s="80"/>
    </row>
    <row r="564" spans="9:9" s="76" customFormat="1" x14ac:dyDescent="0.2">
      <c r="I564" s="80"/>
    </row>
    <row r="565" spans="9:9" s="76" customFormat="1" x14ac:dyDescent="0.2">
      <c r="I565" s="80"/>
    </row>
    <row r="566" spans="9:9" s="76" customFormat="1" x14ac:dyDescent="0.2">
      <c r="I566" s="80"/>
    </row>
    <row r="567" spans="9:9" s="76" customFormat="1" x14ac:dyDescent="0.2">
      <c r="I567" s="80"/>
    </row>
    <row r="568" spans="9:9" s="76" customFormat="1" x14ac:dyDescent="0.2">
      <c r="I568" s="80"/>
    </row>
    <row r="569" spans="9:9" s="76" customFormat="1" x14ac:dyDescent="0.2">
      <c r="I569" s="80"/>
    </row>
    <row r="570" spans="9:9" s="76" customFormat="1" x14ac:dyDescent="0.2">
      <c r="I570" s="80"/>
    </row>
    <row r="571" spans="9:9" s="76" customFormat="1" x14ac:dyDescent="0.2">
      <c r="I571" s="80"/>
    </row>
    <row r="572" spans="9:9" s="76" customFormat="1" x14ac:dyDescent="0.2">
      <c r="I572" s="80"/>
    </row>
    <row r="573" spans="9:9" s="76" customFormat="1" x14ac:dyDescent="0.2">
      <c r="I573" s="80"/>
    </row>
    <row r="574" spans="9:9" s="76" customFormat="1" x14ac:dyDescent="0.2">
      <c r="I574" s="80"/>
    </row>
    <row r="575" spans="9:9" s="76" customFormat="1" x14ac:dyDescent="0.2">
      <c r="I575" s="80"/>
    </row>
    <row r="576" spans="9:9" s="76" customFormat="1" x14ac:dyDescent="0.2">
      <c r="I576" s="80"/>
    </row>
    <row r="577" spans="9:9" s="76" customFormat="1" x14ac:dyDescent="0.2">
      <c r="I577" s="80"/>
    </row>
    <row r="578" spans="9:9" s="76" customFormat="1" x14ac:dyDescent="0.2">
      <c r="I578" s="80"/>
    </row>
    <row r="579" spans="9:9" s="76" customFormat="1" x14ac:dyDescent="0.2">
      <c r="I579" s="80"/>
    </row>
    <row r="580" spans="9:9" s="76" customFormat="1" x14ac:dyDescent="0.2">
      <c r="I580" s="80"/>
    </row>
    <row r="581" spans="9:9" s="76" customFormat="1" x14ac:dyDescent="0.2">
      <c r="I581" s="80"/>
    </row>
    <row r="582" spans="9:9" s="76" customFormat="1" x14ac:dyDescent="0.2">
      <c r="I582" s="80"/>
    </row>
    <row r="583" spans="9:9" s="76" customFormat="1" x14ac:dyDescent="0.2">
      <c r="I583" s="80"/>
    </row>
    <row r="584" spans="9:9" s="76" customFormat="1" x14ac:dyDescent="0.2">
      <c r="I584" s="80"/>
    </row>
    <row r="585" spans="9:9" s="76" customFormat="1" x14ac:dyDescent="0.2">
      <c r="I585" s="80"/>
    </row>
    <row r="586" spans="9:9" s="76" customFormat="1" x14ac:dyDescent="0.2">
      <c r="I586" s="80"/>
    </row>
    <row r="587" spans="9:9" s="76" customFormat="1" x14ac:dyDescent="0.2">
      <c r="I587" s="80"/>
    </row>
    <row r="588" spans="9:9" s="76" customFormat="1" x14ac:dyDescent="0.2">
      <c r="I588" s="80"/>
    </row>
    <row r="589" spans="9:9" s="76" customFormat="1" x14ac:dyDescent="0.2">
      <c r="I589" s="80"/>
    </row>
    <row r="590" spans="9:9" s="76" customFormat="1" x14ac:dyDescent="0.2">
      <c r="I590" s="80"/>
    </row>
    <row r="591" spans="9:9" s="76" customFormat="1" x14ac:dyDescent="0.2">
      <c r="I591" s="80"/>
    </row>
    <row r="592" spans="9:9" s="76" customFormat="1" x14ac:dyDescent="0.2">
      <c r="I592" s="80"/>
    </row>
    <row r="593" spans="9:9" s="76" customFormat="1" x14ac:dyDescent="0.2">
      <c r="I593" s="80"/>
    </row>
    <row r="594" spans="9:9" s="76" customFormat="1" x14ac:dyDescent="0.2">
      <c r="I594" s="80"/>
    </row>
    <row r="595" spans="9:9" s="76" customFormat="1" x14ac:dyDescent="0.2">
      <c r="I595" s="80"/>
    </row>
    <row r="596" spans="9:9" s="76" customFormat="1" x14ac:dyDescent="0.2">
      <c r="I596" s="80"/>
    </row>
    <row r="597" spans="9:9" s="76" customFormat="1" x14ac:dyDescent="0.2">
      <c r="I597" s="80"/>
    </row>
    <row r="598" spans="9:9" s="76" customFormat="1" x14ac:dyDescent="0.2">
      <c r="I598" s="80"/>
    </row>
    <row r="599" spans="9:9" s="76" customFormat="1" x14ac:dyDescent="0.2">
      <c r="I599" s="80"/>
    </row>
    <row r="600" spans="9:9" s="76" customFormat="1" x14ac:dyDescent="0.2">
      <c r="I600" s="80"/>
    </row>
    <row r="601" spans="9:9" s="76" customFormat="1" x14ac:dyDescent="0.2">
      <c r="I601" s="80"/>
    </row>
    <row r="602" spans="9:9" s="76" customFormat="1" x14ac:dyDescent="0.2">
      <c r="I602" s="80"/>
    </row>
    <row r="603" spans="9:9" s="76" customFormat="1" x14ac:dyDescent="0.2">
      <c r="I603" s="80"/>
    </row>
    <row r="604" spans="9:9" s="76" customFormat="1" x14ac:dyDescent="0.2">
      <c r="I604" s="80"/>
    </row>
    <row r="605" spans="9:9" s="76" customFormat="1" x14ac:dyDescent="0.2">
      <c r="I605" s="80"/>
    </row>
    <row r="606" spans="9:9" s="76" customFormat="1" x14ac:dyDescent="0.2">
      <c r="I606" s="80"/>
    </row>
    <row r="607" spans="9:9" s="76" customFormat="1" x14ac:dyDescent="0.2">
      <c r="I607" s="80"/>
    </row>
    <row r="608" spans="9:9" s="76" customFormat="1" x14ac:dyDescent="0.2">
      <c r="I608" s="80"/>
    </row>
    <row r="609" spans="9:9" s="76" customFormat="1" x14ac:dyDescent="0.2">
      <c r="I609" s="80"/>
    </row>
    <row r="610" spans="9:9" s="76" customFormat="1" x14ac:dyDescent="0.2">
      <c r="I610" s="80"/>
    </row>
    <row r="611" spans="9:9" s="76" customFormat="1" x14ac:dyDescent="0.2">
      <c r="I611" s="80"/>
    </row>
    <row r="612" spans="9:9" s="76" customFormat="1" x14ac:dyDescent="0.2">
      <c r="I612" s="80"/>
    </row>
    <row r="613" spans="9:9" s="76" customFormat="1" x14ac:dyDescent="0.2">
      <c r="I613" s="80"/>
    </row>
    <row r="614" spans="9:9" s="76" customFormat="1" x14ac:dyDescent="0.2">
      <c r="I614" s="80"/>
    </row>
    <row r="615" spans="9:9" s="76" customFormat="1" x14ac:dyDescent="0.2">
      <c r="I615" s="80"/>
    </row>
    <row r="616" spans="9:9" s="76" customFormat="1" x14ac:dyDescent="0.2">
      <c r="I616" s="80"/>
    </row>
    <row r="617" spans="9:9" s="76" customFormat="1" x14ac:dyDescent="0.2">
      <c r="I617" s="80"/>
    </row>
    <row r="618" spans="9:9" s="76" customFormat="1" x14ac:dyDescent="0.2">
      <c r="I618" s="80"/>
    </row>
    <row r="619" spans="9:9" s="76" customFormat="1" x14ac:dyDescent="0.2">
      <c r="I619" s="80"/>
    </row>
    <row r="620" spans="9:9" s="76" customFormat="1" x14ac:dyDescent="0.2">
      <c r="I620" s="80"/>
    </row>
    <row r="621" spans="9:9" s="76" customFormat="1" x14ac:dyDescent="0.2">
      <c r="I621" s="80"/>
    </row>
    <row r="622" spans="9:9" s="76" customFormat="1" x14ac:dyDescent="0.2">
      <c r="I622" s="80"/>
    </row>
    <row r="623" spans="9:9" s="76" customFormat="1" x14ac:dyDescent="0.2">
      <c r="I623" s="80"/>
    </row>
    <row r="624" spans="9:9" s="76" customFormat="1" x14ac:dyDescent="0.2">
      <c r="I624" s="80"/>
    </row>
    <row r="625" spans="9:9" s="76" customFormat="1" x14ac:dyDescent="0.2">
      <c r="I625" s="80"/>
    </row>
    <row r="626" spans="9:9" s="76" customFormat="1" x14ac:dyDescent="0.2">
      <c r="I626" s="80"/>
    </row>
    <row r="627" spans="9:9" s="76" customFormat="1" x14ac:dyDescent="0.2">
      <c r="I627" s="80"/>
    </row>
    <row r="628" spans="9:9" s="76" customFormat="1" x14ac:dyDescent="0.2">
      <c r="I628" s="80"/>
    </row>
    <row r="629" spans="9:9" s="76" customFormat="1" x14ac:dyDescent="0.2">
      <c r="I629" s="80"/>
    </row>
    <row r="630" spans="9:9" s="76" customFormat="1" x14ac:dyDescent="0.2">
      <c r="I630" s="80"/>
    </row>
    <row r="631" spans="9:9" s="76" customFormat="1" x14ac:dyDescent="0.2">
      <c r="I631" s="80"/>
    </row>
    <row r="632" spans="9:9" s="76" customFormat="1" x14ac:dyDescent="0.2">
      <c r="I632" s="80"/>
    </row>
    <row r="633" spans="9:9" s="76" customFormat="1" x14ac:dyDescent="0.2">
      <c r="I633" s="80"/>
    </row>
    <row r="634" spans="9:9" s="76" customFormat="1" x14ac:dyDescent="0.2">
      <c r="I634" s="80"/>
    </row>
    <row r="635" spans="9:9" s="76" customFormat="1" x14ac:dyDescent="0.2">
      <c r="I635" s="80"/>
    </row>
    <row r="636" spans="9:9" s="76" customFormat="1" x14ac:dyDescent="0.2">
      <c r="I636" s="80"/>
    </row>
    <row r="637" spans="9:9" s="76" customFormat="1" x14ac:dyDescent="0.2">
      <c r="I637" s="80"/>
    </row>
    <row r="638" spans="9:9" s="76" customFormat="1" x14ac:dyDescent="0.2">
      <c r="I638" s="80"/>
    </row>
    <row r="639" spans="9:9" s="76" customFormat="1" x14ac:dyDescent="0.2">
      <c r="I639" s="80"/>
    </row>
    <row r="640" spans="9:9" s="76" customFormat="1" x14ac:dyDescent="0.2">
      <c r="I640" s="80"/>
    </row>
    <row r="641" spans="9:9" s="76" customFormat="1" x14ac:dyDescent="0.2">
      <c r="I641" s="80"/>
    </row>
    <row r="642" spans="9:9" s="76" customFormat="1" x14ac:dyDescent="0.2">
      <c r="I642" s="80"/>
    </row>
    <row r="643" spans="9:9" s="76" customFormat="1" x14ac:dyDescent="0.2">
      <c r="I643" s="80"/>
    </row>
    <row r="644" spans="9:9" s="76" customFormat="1" x14ac:dyDescent="0.2">
      <c r="I644" s="80"/>
    </row>
    <row r="645" spans="9:9" s="76" customFormat="1" x14ac:dyDescent="0.2">
      <c r="I645" s="80"/>
    </row>
    <row r="646" spans="9:9" s="76" customFormat="1" x14ac:dyDescent="0.2">
      <c r="I646" s="80"/>
    </row>
    <row r="647" spans="9:9" s="76" customFormat="1" x14ac:dyDescent="0.2">
      <c r="I647" s="80"/>
    </row>
    <row r="648" spans="9:9" s="76" customFormat="1" x14ac:dyDescent="0.2">
      <c r="I648" s="80"/>
    </row>
    <row r="649" spans="9:9" s="76" customFormat="1" x14ac:dyDescent="0.2">
      <c r="I649" s="80"/>
    </row>
    <row r="650" spans="9:9" s="76" customFormat="1" x14ac:dyDescent="0.2">
      <c r="I650" s="80"/>
    </row>
    <row r="651" spans="9:9" s="76" customFormat="1" x14ac:dyDescent="0.2">
      <c r="I651" s="80"/>
    </row>
    <row r="652" spans="9:9" s="76" customFormat="1" x14ac:dyDescent="0.2">
      <c r="I652" s="80"/>
    </row>
    <row r="653" spans="9:9" s="76" customFormat="1" x14ac:dyDescent="0.2">
      <c r="I653" s="80"/>
    </row>
    <row r="654" spans="9:9" s="76" customFormat="1" x14ac:dyDescent="0.2">
      <c r="I654" s="80"/>
    </row>
    <row r="655" spans="9:9" s="76" customFormat="1" x14ac:dyDescent="0.2">
      <c r="I655" s="80"/>
    </row>
    <row r="656" spans="9:9" s="76" customFormat="1" x14ac:dyDescent="0.2">
      <c r="I656" s="80"/>
    </row>
    <row r="657" spans="9:9" s="76" customFormat="1" x14ac:dyDescent="0.2">
      <c r="I657" s="80"/>
    </row>
    <row r="658" spans="9:9" s="76" customFormat="1" x14ac:dyDescent="0.2">
      <c r="I658" s="80"/>
    </row>
    <row r="659" spans="9:9" s="76" customFormat="1" x14ac:dyDescent="0.2">
      <c r="I659" s="80"/>
    </row>
    <row r="660" spans="9:9" s="76" customFormat="1" x14ac:dyDescent="0.2">
      <c r="I660" s="80"/>
    </row>
    <row r="661" spans="9:9" s="76" customFormat="1" x14ac:dyDescent="0.2">
      <c r="I661" s="80"/>
    </row>
    <row r="662" spans="9:9" s="76" customFormat="1" x14ac:dyDescent="0.2">
      <c r="I662" s="80"/>
    </row>
    <row r="663" spans="9:9" s="76" customFormat="1" x14ac:dyDescent="0.2">
      <c r="I663" s="80"/>
    </row>
    <row r="664" spans="9:9" s="76" customFormat="1" x14ac:dyDescent="0.2">
      <c r="I664" s="80"/>
    </row>
    <row r="665" spans="9:9" s="76" customFormat="1" x14ac:dyDescent="0.2">
      <c r="I665" s="80"/>
    </row>
    <row r="666" spans="9:9" s="76" customFormat="1" x14ac:dyDescent="0.2">
      <c r="I666" s="80"/>
    </row>
    <row r="667" spans="9:9" s="76" customFormat="1" x14ac:dyDescent="0.2">
      <c r="I667" s="80"/>
    </row>
    <row r="668" spans="9:9" s="76" customFormat="1" x14ac:dyDescent="0.2">
      <c r="I668" s="80"/>
    </row>
    <row r="669" spans="9:9" s="76" customFormat="1" x14ac:dyDescent="0.2">
      <c r="I669" s="80"/>
    </row>
    <row r="670" spans="9:9" s="76" customFormat="1" x14ac:dyDescent="0.2">
      <c r="I670" s="80"/>
    </row>
    <row r="671" spans="9:9" s="76" customFormat="1" x14ac:dyDescent="0.2">
      <c r="I671" s="80"/>
    </row>
    <row r="672" spans="9:9" s="76" customFormat="1" x14ac:dyDescent="0.2">
      <c r="I672" s="80"/>
    </row>
    <row r="673" spans="9:9" s="76" customFormat="1" x14ac:dyDescent="0.2">
      <c r="I673" s="80"/>
    </row>
    <row r="674" spans="9:9" s="76" customFormat="1" x14ac:dyDescent="0.2">
      <c r="I674" s="80"/>
    </row>
    <row r="675" spans="9:9" s="76" customFormat="1" x14ac:dyDescent="0.2">
      <c r="I675" s="80"/>
    </row>
    <row r="676" spans="9:9" s="76" customFormat="1" x14ac:dyDescent="0.2">
      <c r="I676" s="80"/>
    </row>
    <row r="677" spans="9:9" s="76" customFormat="1" x14ac:dyDescent="0.2">
      <c r="I677" s="80"/>
    </row>
    <row r="678" spans="9:9" s="76" customFormat="1" x14ac:dyDescent="0.2">
      <c r="I678" s="80"/>
    </row>
    <row r="679" spans="9:9" s="76" customFormat="1" x14ac:dyDescent="0.2">
      <c r="I679" s="80"/>
    </row>
    <row r="680" spans="9:9" s="76" customFormat="1" x14ac:dyDescent="0.2">
      <c r="I680" s="80"/>
    </row>
    <row r="681" spans="9:9" s="76" customFormat="1" x14ac:dyDescent="0.2">
      <c r="I681" s="80"/>
    </row>
    <row r="682" spans="9:9" s="76" customFormat="1" x14ac:dyDescent="0.2">
      <c r="I682" s="80"/>
    </row>
    <row r="683" spans="9:9" s="76" customFormat="1" x14ac:dyDescent="0.2">
      <c r="I683" s="80"/>
    </row>
    <row r="684" spans="9:9" s="76" customFormat="1" x14ac:dyDescent="0.2">
      <c r="I684" s="80"/>
    </row>
    <row r="685" spans="9:9" s="76" customFormat="1" x14ac:dyDescent="0.2">
      <c r="I685" s="80"/>
    </row>
    <row r="686" spans="9:9" s="76" customFormat="1" x14ac:dyDescent="0.2">
      <c r="I686" s="80"/>
    </row>
    <row r="687" spans="9:9" s="76" customFormat="1" x14ac:dyDescent="0.2">
      <c r="I687" s="80"/>
    </row>
    <row r="688" spans="9:9" s="76" customFormat="1" x14ac:dyDescent="0.2">
      <c r="I688" s="80"/>
    </row>
    <row r="689" spans="9:9" s="76" customFormat="1" x14ac:dyDescent="0.2">
      <c r="I689" s="80"/>
    </row>
    <row r="690" spans="9:9" s="76" customFormat="1" x14ac:dyDescent="0.2">
      <c r="I690" s="80"/>
    </row>
    <row r="691" spans="9:9" s="76" customFormat="1" x14ac:dyDescent="0.2">
      <c r="I691" s="80"/>
    </row>
    <row r="692" spans="9:9" s="76" customFormat="1" x14ac:dyDescent="0.2">
      <c r="I692" s="80"/>
    </row>
    <row r="693" spans="9:9" s="76" customFormat="1" x14ac:dyDescent="0.2">
      <c r="I693" s="80"/>
    </row>
    <row r="694" spans="9:9" s="76" customFormat="1" x14ac:dyDescent="0.2">
      <c r="I694" s="80"/>
    </row>
    <row r="695" spans="9:9" s="76" customFormat="1" x14ac:dyDescent="0.2">
      <c r="I695" s="80"/>
    </row>
    <row r="696" spans="9:9" s="76" customFormat="1" x14ac:dyDescent="0.2">
      <c r="I696" s="80"/>
    </row>
    <row r="697" spans="9:9" s="76" customFormat="1" x14ac:dyDescent="0.2">
      <c r="I697" s="80"/>
    </row>
    <row r="698" spans="9:9" s="76" customFormat="1" x14ac:dyDescent="0.2">
      <c r="I698" s="80"/>
    </row>
    <row r="699" spans="9:9" s="76" customFormat="1" x14ac:dyDescent="0.2">
      <c r="I699" s="80"/>
    </row>
    <row r="700" spans="9:9" s="76" customFormat="1" x14ac:dyDescent="0.2">
      <c r="I700" s="80"/>
    </row>
    <row r="701" spans="9:9" s="76" customFormat="1" x14ac:dyDescent="0.2">
      <c r="I701" s="80"/>
    </row>
    <row r="702" spans="9:9" s="76" customFormat="1" x14ac:dyDescent="0.2">
      <c r="I702" s="80"/>
    </row>
    <row r="703" spans="9:9" s="76" customFormat="1" x14ac:dyDescent="0.2">
      <c r="I703" s="80"/>
    </row>
    <row r="704" spans="9:9" s="76" customFormat="1" x14ac:dyDescent="0.2">
      <c r="I704" s="80"/>
    </row>
    <row r="705" spans="9:9" s="76" customFormat="1" x14ac:dyDescent="0.2">
      <c r="I705" s="80"/>
    </row>
    <row r="706" spans="9:9" s="76" customFormat="1" x14ac:dyDescent="0.2">
      <c r="I706" s="80"/>
    </row>
    <row r="707" spans="9:9" s="76" customFormat="1" x14ac:dyDescent="0.2">
      <c r="I707" s="80"/>
    </row>
    <row r="708" spans="9:9" s="76" customFormat="1" x14ac:dyDescent="0.2">
      <c r="I708" s="80"/>
    </row>
    <row r="709" spans="9:9" s="76" customFormat="1" x14ac:dyDescent="0.2">
      <c r="I709" s="80"/>
    </row>
    <row r="710" spans="9:9" s="76" customFormat="1" x14ac:dyDescent="0.2">
      <c r="I710" s="80"/>
    </row>
    <row r="711" spans="9:9" s="76" customFormat="1" x14ac:dyDescent="0.2">
      <c r="I711" s="80"/>
    </row>
    <row r="712" spans="9:9" s="76" customFormat="1" x14ac:dyDescent="0.2">
      <c r="I712" s="80"/>
    </row>
    <row r="713" spans="9:9" s="76" customFormat="1" x14ac:dyDescent="0.2">
      <c r="I713" s="80"/>
    </row>
    <row r="714" spans="9:9" s="76" customFormat="1" x14ac:dyDescent="0.2">
      <c r="I714" s="80"/>
    </row>
    <row r="715" spans="9:9" s="76" customFormat="1" x14ac:dyDescent="0.2">
      <c r="I715" s="80"/>
    </row>
    <row r="716" spans="9:9" s="76" customFormat="1" x14ac:dyDescent="0.2">
      <c r="I716" s="80"/>
    </row>
    <row r="717" spans="9:9" s="76" customFormat="1" x14ac:dyDescent="0.2">
      <c r="I717" s="80"/>
    </row>
    <row r="718" spans="9:9" s="76" customFormat="1" x14ac:dyDescent="0.2">
      <c r="I718" s="80"/>
    </row>
    <row r="719" spans="9:9" s="76" customFormat="1" x14ac:dyDescent="0.2">
      <c r="I719" s="80"/>
    </row>
    <row r="720" spans="9:9" s="76" customFormat="1" x14ac:dyDescent="0.2">
      <c r="I720" s="80"/>
    </row>
    <row r="721" spans="9:9" s="76" customFormat="1" x14ac:dyDescent="0.2">
      <c r="I721" s="80"/>
    </row>
    <row r="722" spans="9:9" s="76" customFormat="1" x14ac:dyDescent="0.2">
      <c r="I722" s="80"/>
    </row>
    <row r="723" spans="9:9" s="76" customFormat="1" x14ac:dyDescent="0.2">
      <c r="I723" s="80"/>
    </row>
    <row r="724" spans="9:9" s="76" customFormat="1" x14ac:dyDescent="0.2">
      <c r="I724" s="80"/>
    </row>
    <row r="725" spans="9:9" s="76" customFormat="1" x14ac:dyDescent="0.2">
      <c r="I725" s="80"/>
    </row>
    <row r="726" spans="9:9" s="76" customFormat="1" x14ac:dyDescent="0.2">
      <c r="I726" s="80"/>
    </row>
    <row r="727" spans="9:9" s="76" customFormat="1" x14ac:dyDescent="0.2">
      <c r="I727" s="80"/>
    </row>
    <row r="728" spans="9:9" s="76" customFormat="1" x14ac:dyDescent="0.2">
      <c r="I728" s="80"/>
    </row>
    <row r="729" spans="9:9" s="76" customFormat="1" x14ac:dyDescent="0.2">
      <c r="I729" s="80"/>
    </row>
    <row r="730" spans="9:9" s="76" customFormat="1" x14ac:dyDescent="0.2">
      <c r="I730" s="80"/>
    </row>
    <row r="731" spans="9:9" s="76" customFormat="1" x14ac:dyDescent="0.2">
      <c r="I731" s="80"/>
    </row>
    <row r="732" spans="9:9" s="76" customFormat="1" x14ac:dyDescent="0.2">
      <c r="I732" s="80"/>
    </row>
    <row r="733" spans="9:9" s="76" customFormat="1" x14ac:dyDescent="0.2">
      <c r="I733" s="80"/>
    </row>
    <row r="734" spans="9:9" s="76" customFormat="1" x14ac:dyDescent="0.2">
      <c r="I734" s="80"/>
    </row>
    <row r="735" spans="9:9" s="76" customFormat="1" x14ac:dyDescent="0.2">
      <c r="I735" s="80"/>
    </row>
    <row r="736" spans="9:9" s="76" customFormat="1" x14ac:dyDescent="0.2">
      <c r="I736" s="80"/>
    </row>
    <row r="737" spans="9:9" s="76" customFormat="1" x14ac:dyDescent="0.2">
      <c r="I737" s="80"/>
    </row>
  </sheetData>
  <mergeCells count="32">
    <mergeCell ref="J2:K2"/>
    <mergeCell ref="A5:AL5"/>
    <mergeCell ref="A8:AL8"/>
    <mergeCell ref="AE13:AF13"/>
    <mergeCell ref="D13:E13"/>
    <mergeCell ref="F13:G13"/>
    <mergeCell ref="AH12:AL12"/>
    <mergeCell ref="U13:V13"/>
    <mergeCell ref="X13:Y13"/>
    <mergeCell ref="Z13:AA13"/>
    <mergeCell ref="D12:H12"/>
    <mergeCell ref="A4:AL4"/>
    <mergeCell ref="B11:B14"/>
    <mergeCell ref="C11:C14"/>
    <mergeCell ref="D11:AL11"/>
    <mergeCell ref="AH13:AI13"/>
    <mergeCell ref="A6:AL6"/>
    <mergeCell ref="N12:R12"/>
    <mergeCell ref="S12:W12"/>
    <mergeCell ref="P13:Q13"/>
    <mergeCell ref="A9:AL9"/>
    <mergeCell ref="X12:AB12"/>
    <mergeCell ref="AC13:AD13"/>
    <mergeCell ref="AJ13:AK13"/>
    <mergeCell ref="I12:M12"/>
    <mergeCell ref="A10:AL10"/>
    <mergeCell ref="A11:A14"/>
    <mergeCell ref="K13:L13"/>
    <mergeCell ref="AC12:AG12"/>
    <mergeCell ref="S13:T13"/>
    <mergeCell ref="I13:J13"/>
    <mergeCell ref="N13:O13"/>
  </mergeCells>
  <pageMargins left="0.70866141732283472" right="0.23622047244094491" top="0.31496062992125984" bottom="0.23622047244094491" header="0.11811023622047245" footer="0.15748031496062992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738"/>
  <sheetViews>
    <sheetView view="pageBreakPreview" topLeftCell="A4" zoomScale="90" zoomScaleNormal="66" zoomScaleSheetLayoutView="90" workbookViewId="0">
      <selection activeCell="A4" sqref="A4:AJ33"/>
    </sheetView>
  </sheetViews>
  <sheetFormatPr defaultColWidth="9" defaultRowHeight="12" x14ac:dyDescent="0.2"/>
  <cols>
    <col min="1" max="1" width="9.625" style="73" customWidth="1"/>
    <col min="2" max="2" width="77.125" style="73" customWidth="1"/>
    <col min="3" max="3" width="12.625" style="73" customWidth="1"/>
    <col min="4" max="4" width="21.125" style="73" customWidth="1"/>
    <col min="5" max="5" width="8.125" style="73" hidden="1" customWidth="1"/>
    <col min="6" max="6" width="16.125" style="73" customWidth="1"/>
    <col min="7" max="8" width="8.125" style="73" hidden="1" customWidth="1"/>
    <col min="9" max="9" width="21" style="77" customWidth="1"/>
    <col min="10" max="10" width="8.125" style="73" hidden="1" customWidth="1"/>
    <col min="11" max="11" width="23.625" style="73" customWidth="1"/>
    <col min="12" max="12" width="8.125" style="73" hidden="1" customWidth="1"/>
    <col min="13" max="13" width="1.875" style="73" hidden="1" customWidth="1"/>
    <col min="14" max="14" width="18.875" style="73" customWidth="1"/>
    <col min="15" max="17" width="8.125" style="73" hidden="1" customWidth="1"/>
    <col min="18" max="18" width="8.125" style="73" customWidth="1"/>
    <col min="19" max="19" width="8.125" style="73" hidden="1" customWidth="1"/>
    <col min="20" max="20" width="8.125" style="73" customWidth="1"/>
    <col min="21" max="22" width="8.125" style="73" hidden="1" customWidth="1"/>
    <col min="23" max="23" width="8.125" style="73" customWidth="1"/>
    <col min="24" max="24" width="8.125" style="73" hidden="1" customWidth="1"/>
    <col min="25" max="25" width="8.125" style="73" customWidth="1"/>
    <col min="26" max="27" width="8.125" style="73" hidden="1" customWidth="1"/>
    <col min="28" max="28" width="16.875" style="73" customWidth="1"/>
    <col min="29" max="31" width="8.125" style="73" hidden="1" customWidth="1"/>
    <col min="32" max="32" width="8.125" style="73" customWidth="1"/>
    <col min="33" max="33" width="8.125" style="73" hidden="1" customWidth="1"/>
    <col min="34" max="34" width="8.125" style="73" customWidth="1"/>
    <col min="35" max="43" width="8.125" style="73" hidden="1" customWidth="1"/>
    <col min="44" max="73" width="0" style="73" hidden="1" customWidth="1"/>
    <col min="74" max="108" width="9" style="76"/>
    <col min="109" max="16384" width="9" style="73"/>
  </cols>
  <sheetData>
    <row r="1" spans="1:108" ht="18.75" x14ac:dyDescent="0.2">
      <c r="AH1" s="27" t="s">
        <v>143</v>
      </c>
      <c r="AJ1" s="27" t="s">
        <v>139</v>
      </c>
    </row>
    <row r="2" spans="1:108" ht="18.75" x14ac:dyDescent="0.3">
      <c r="I2" s="75"/>
      <c r="J2" s="305"/>
      <c r="K2" s="305"/>
      <c r="L2" s="75"/>
      <c r="M2" s="75"/>
      <c r="AH2" s="28" t="s">
        <v>167</v>
      </c>
      <c r="AJ2" s="28" t="s">
        <v>0</v>
      </c>
    </row>
    <row r="3" spans="1:108" ht="18.75" x14ac:dyDescent="0.3">
      <c r="I3" s="80"/>
      <c r="J3" s="76"/>
      <c r="K3" s="76"/>
      <c r="L3" s="76"/>
      <c r="M3" s="76"/>
      <c r="AH3" s="28" t="s">
        <v>168</v>
      </c>
      <c r="AJ3" s="28" t="s">
        <v>138</v>
      </c>
    </row>
    <row r="4" spans="1:108" ht="18.75" x14ac:dyDescent="0.2">
      <c r="A4" s="306" t="s">
        <v>164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</row>
    <row r="5" spans="1:108" ht="18.75" x14ac:dyDescent="0.2">
      <c r="A5" s="306" t="s">
        <v>170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</row>
    <row r="6" spans="1:108" ht="18.75" x14ac:dyDescent="0.3">
      <c r="A6" s="301" t="s">
        <v>352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</row>
    <row r="8" spans="1:108" ht="18.75" x14ac:dyDescent="0.2">
      <c r="A8" s="295" t="s">
        <v>359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</row>
    <row r="9" spans="1:108" ht="15.75" x14ac:dyDescent="0.2">
      <c r="A9" s="296" t="s">
        <v>169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</row>
    <row r="10" spans="1:108" s="76" customFormat="1" ht="18.75" x14ac:dyDescent="0.3">
      <c r="A10" s="304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</row>
    <row r="11" spans="1:108" s="77" customFormat="1" ht="30.75" customHeight="1" x14ac:dyDescent="0.25">
      <c r="A11" s="302" t="s">
        <v>85</v>
      </c>
      <c r="B11" s="302" t="s">
        <v>18</v>
      </c>
      <c r="C11" s="302" t="s">
        <v>1</v>
      </c>
      <c r="D11" s="308" t="s">
        <v>172</v>
      </c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</row>
    <row r="12" spans="1:108" ht="222" customHeight="1" x14ac:dyDescent="0.2">
      <c r="A12" s="302"/>
      <c r="B12" s="302"/>
      <c r="C12" s="307"/>
      <c r="D12" s="309" t="s">
        <v>30</v>
      </c>
      <c r="E12" s="309"/>
      <c r="F12" s="309"/>
      <c r="G12" s="309"/>
      <c r="H12" s="309"/>
      <c r="I12" s="309"/>
      <c r="J12" s="269"/>
      <c r="K12" s="309" t="s">
        <v>399</v>
      </c>
      <c r="L12" s="309"/>
      <c r="M12" s="309"/>
      <c r="N12" s="309"/>
      <c r="O12" s="309"/>
      <c r="P12" s="309"/>
      <c r="Q12" s="309"/>
      <c r="R12" s="309" t="s">
        <v>26</v>
      </c>
      <c r="S12" s="309"/>
      <c r="T12" s="309"/>
      <c r="U12" s="309"/>
      <c r="V12" s="309"/>
      <c r="W12" s="309" t="s">
        <v>19</v>
      </c>
      <c r="X12" s="309"/>
      <c r="Y12" s="309"/>
      <c r="Z12" s="309"/>
      <c r="AA12" s="309"/>
      <c r="AB12" s="309" t="s">
        <v>23</v>
      </c>
      <c r="AC12" s="309"/>
      <c r="AD12" s="309"/>
      <c r="AE12" s="309"/>
      <c r="AF12" s="309" t="s">
        <v>24</v>
      </c>
      <c r="AG12" s="309"/>
      <c r="AH12" s="309"/>
      <c r="AI12" s="309"/>
      <c r="AJ12" s="309"/>
    </row>
    <row r="13" spans="1:108" s="78" customFormat="1" ht="156.75" customHeight="1" x14ac:dyDescent="0.2">
      <c r="A13" s="302"/>
      <c r="B13" s="302"/>
      <c r="C13" s="302"/>
      <c r="D13" s="311" t="s">
        <v>367</v>
      </c>
      <c r="E13" s="311"/>
      <c r="F13" s="311" t="s">
        <v>368</v>
      </c>
      <c r="G13" s="311"/>
      <c r="H13" s="268"/>
      <c r="I13" s="311" t="s">
        <v>370</v>
      </c>
      <c r="J13" s="311"/>
      <c r="K13" s="311" t="s">
        <v>370</v>
      </c>
      <c r="L13" s="311"/>
      <c r="M13" s="268"/>
      <c r="N13" s="311" t="s">
        <v>367</v>
      </c>
      <c r="O13" s="311"/>
      <c r="P13" s="268"/>
      <c r="Q13" s="268"/>
      <c r="R13" s="310" t="s">
        <v>31</v>
      </c>
      <c r="S13" s="310"/>
      <c r="T13" s="310" t="s">
        <v>31</v>
      </c>
      <c r="U13" s="310"/>
      <c r="V13" s="268"/>
      <c r="W13" s="310" t="s">
        <v>31</v>
      </c>
      <c r="X13" s="310"/>
      <c r="Y13" s="310" t="s">
        <v>31</v>
      </c>
      <c r="Z13" s="310"/>
      <c r="AA13" s="268"/>
      <c r="AB13" s="311" t="s">
        <v>400</v>
      </c>
      <c r="AC13" s="311"/>
      <c r="AD13" s="268"/>
      <c r="AE13" s="268"/>
      <c r="AF13" s="310" t="s">
        <v>31</v>
      </c>
      <c r="AG13" s="310"/>
      <c r="AH13" s="310" t="s">
        <v>31</v>
      </c>
      <c r="AI13" s="310"/>
      <c r="AJ13" s="268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</row>
    <row r="14" spans="1:108" ht="134.25" customHeight="1" x14ac:dyDescent="0.2">
      <c r="A14" s="302"/>
      <c r="B14" s="302"/>
      <c r="C14" s="302"/>
      <c r="D14" s="158" t="s">
        <v>157</v>
      </c>
      <c r="E14" s="158" t="s">
        <v>77</v>
      </c>
      <c r="F14" s="158" t="s">
        <v>157</v>
      </c>
      <c r="G14" s="158" t="s">
        <v>77</v>
      </c>
      <c r="H14" s="158" t="s">
        <v>77</v>
      </c>
      <c r="I14" s="158" t="s">
        <v>157</v>
      </c>
      <c r="J14" s="158" t="s">
        <v>77</v>
      </c>
      <c r="K14" s="158" t="s">
        <v>157</v>
      </c>
      <c r="L14" s="158" t="s">
        <v>77</v>
      </c>
      <c r="M14" s="158" t="s">
        <v>77</v>
      </c>
      <c r="N14" s="158" t="s">
        <v>157</v>
      </c>
      <c r="O14" s="158" t="s">
        <v>77</v>
      </c>
      <c r="P14" s="158" t="s">
        <v>77</v>
      </c>
      <c r="Q14" s="158" t="s">
        <v>77</v>
      </c>
      <c r="R14" s="158" t="s">
        <v>157</v>
      </c>
      <c r="S14" s="158" t="s">
        <v>77</v>
      </c>
      <c r="T14" s="158" t="s">
        <v>157</v>
      </c>
      <c r="U14" s="158" t="s">
        <v>77</v>
      </c>
      <c r="V14" s="158" t="s">
        <v>77</v>
      </c>
      <c r="W14" s="158" t="s">
        <v>157</v>
      </c>
      <c r="X14" s="158" t="s">
        <v>77</v>
      </c>
      <c r="Y14" s="158" t="s">
        <v>157</v>
      </c>
      <c r="Z14" s="158" t="s">
        <v>77</v>
      </c>
      <c r="AA14" s="158" t="s">
        <v>77</v>
      </c>
      <c r="AB14" s="158" t="s">
        <v>157</v>
      </c>
      <c r="AC14" s="158" t="s">
        <v>77</v>
      </c>
      <c r="AD14" s="158" t="s">
        <v>77</v>
      </c>
      <c r="AE14" s="158" t="s">
        <v>77</v>
      </c>
      <c r="AF14" s="158" t="s">
        <v>157</v>
      </c>
      <c r="AG14" s="158" t="s">
        <v>77</v>
      </c>
      <c r="AH14" s="158" t="s">
        <v>157</v>
      </c>
      <c r="AI14" s="158" t="s">
        <v>77</v>
      </c>
      <c r="AJ14" s="158" t="s">
        <v>77</v>
      </c>
    </row>
    <row r="15" spans="1:108" s="79" customFormat="1" ht="15.75" x14ac:dyDescent="0.25">
      <c r="A15" s="159">
        <v>1</v>
      </c>
      <c r="B15" s="160">
        <v>2</v>
      </c>
      <c r="C15" s="159">
        <v>3</v>
      </c>
      <c r="D15" s="161" t="s">
        <v>42</v>
      </c>
      <c r="E15" s="161" t="s">
        <v>49</v>
      </c>
      <c r="F15" s="161" t="s">
        <v>50</v>
      </c>
      <c r="G15" s="161" t="s">
        <v>66</v>
      </c>
      <c r="H15" s="161" t="s">
        <v>80</v>
      </c>
      <c r="I15" s="162" t="s">
        <v>35</v>
      </c>
      <c r="J15" s="161" t="s">
        <v>36</v>
      </c>
      <c r="K15" s="161" t="s">
        <v>51</v>
      </c>
      <c r="L15" s="161" t="s">
        <v>52</v>
      </c>
      <c r="M15" s="161" t="s">
        <v>78</v>
      </c>
      <c r="N15" s="161" t="s">
        <v>38</v>
      </c>
      <c r="O15" s="161" t="s">
        <v>39</v>
      </c>
      <c r="P15" s="161" t="s">
        <v>41</v>
      </c>
      <c r="Q15" s="161" t="s">
        <v>79</v>
      </c>
      <c r="R15" s="161" t="s">
        <v>54</v>
      </c>
      <c r="S15" s="161" t="s">
        <v>55</v>
      </c>
      <c r="T15" s="161" t="s">
        <v>67</v>
      </c>
      <c r="U15" s="161" t="s">
        <v>68</v>
      </c>
      <c r="V15" s="161" t="s">
        <v>81</v>
      </c>
      <c r="W15" s="161" t="s">
        <v>57</v>
      </c>
      <c r="X15" s="161" t="s">
        <v>58</v>
      </c>
      <c r="Y15" s="161" t="s">
        <v>62</v>
      </c>
      <c r="Z15" s="161" t="s">
        <v>63</v>
      </c>
      <c r="AA15" s="161" t="s">
        <v>82</v>
      </c>
      <c r="AB15" s="161" t="s">
        <v>69</v>
      </c>
      <c r="AC15" s="161" t="s">
        <v>70</v>
      </c>
      <c r="AD15" s="161" t="s">
        <v>72</v>
      </c>
      <c r="AE15" s="161" t="s">
        <v>83</v>
      </c>
      <c r="AF15" s="161" t="s">
        <v>73</v>
      </c>
      <c r="AG15" s="161" t="s">
        <v>74</v>
      </c>
      <c r="AH15" s="161" t="s">
        <v>75</v>
      </c>
      <c r="AI15" s="161" t="s">
        <v>76</v>
      </c>
      <c r="AJ15" s="161" t="s">
        <v>84</v>
      </c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</row>
    <row r="16" spans="1:108" s="82" customFormat="1" ht="42" customHeight="1" x14ac:dyDescent="0.3">
      <c r="A16" s="129">
        <v>0</v>
      </c>
      <c r="B16" s="130" t="s">
        <v>327</v>
      </c>
      <c r="C16" s="130"/>
      <c r="D16" s="130">
        <f>D17+D19</f>
        <v>1</v>
      </c>
      <c r="E16" s="130">
        <f>E17+E19</f>
        <v>4038</v>
      </c>
      <c r="F16" s="130">
        <f>F17+F19+F24+F28</f>
        <v>0.98</v>
      </c>
      <c r="G16" s="130">
        <f t="shared" ref="G16:AH16" si="0">G17+G19+G24+G28</f>
        <v>0</v>
      </c>
      <c r="H16" s="130">
        <f t="shared" si="0"/>
        <v>0</v>
      </c>
      <c r="I16" s="130">
        <f t="shared" si="0"/>
        <v>0</v>
      </c>
      <c r="J16" s="130">
        <f t="shared" si="0"/>
        <v>0</v>
      </c>
      <c r="K16" s="130">
        <f t="shared" si="0"/>
        <v>2.524</v>
      </c>
      <c r="L16" s="130">
        <f t="shared" si="0"/>
        <v>0</v>
      </c>
      <c r="M16" s="130">
        <f t="shared" si="0"/>
        <v>0</v>
      </c>
      <c r="N16" s="130">
        <f t="shared" si="0"/>
        <v>0.8</v>
      </c>
      <c r="O16" s="130">
        <f t="shared" si="0"/>
        <v>0</v>
      </c>
      <c r="P16" s="130">
        <f t="shared" si="0"/>
        <v>0</v>
      </c>
      <c r="Q16" s="130">
        <f t="shared" si="0"/>
        <v>0</v>
      </c>
      <c r="R16" s="130">
        <f t="shared" si="0"/>
        <v>0</v>
      </c>
      <c r="S16" s="130">
        <f t="shared" si="0"/>
        <v>0</v>
      </c>
      <c r="T16" s="130">
        <f t="shared" si="0"/>
        <v>0</v>
      </c>
      <c r="U16" s="130">
        <f t="shared" si="0"/>
        <v>0</v>
      </c>
      <c r="V16" s="130">
        <f t="shared" si="0"/>
        <v>0</v>
      </c>
      <c r="W16" s="130">
        <f t="shared" si="0"/>
        <v>0</v>
      </c>
      <c r="X16" s="130">
        <f t="shared" si="0"/>
        <v>0</v>
      </c>
      <c r="Y16" s="130">
        <f t="shared" si="0"/>
        <v>0</v>
      </c>
      <c r="Z16" s="130">
        <f t="shared" si="0"/>
        <v>0</v>
      </c>
      <c r="AA16" s="130">
        <f t="shared" si="0"/>
        <v>0</v>
      </c>
      <c r="AB16" s="130">
        <f t="shared" si="0"/>
        <v>1</v>
      </c>
      <c r="AC16" s="130">
        <f t="shared" si="0"/>
        <v>0</v>
      </c>
      <c r="AD16" s="130">
        <f t="shared" si="0"/>
        <v>0</v>
      </c>
      <c r="AE16" s="130">
        <f t="shared" si="0"/>
        <v>0</v>
      </c>
      <c r="AF16" s="130">
        <f t="shared" si="0"/>
        <v>0</v>
      </c>
      <c r="AG16" s="130">
        <f t="shared" si="0"/>
        <v>0</v>
      </c>
      <c r="AH16" s="130">
        <f t="shared" si="0"/>
        <v>0</v>
      </c>
      <c r="AI16" s="163"/>
      <c r="AJ16" s="164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s="79" customFormat="1" ht="42" customHeight="1" x14ac:dyDescent="0.25">
      <c r="A17" s="133" t="s">
        <v>179</v>
      </c>
      <c r="B17" s="134" t="s">
        <v>360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65"/>
      <c r="AJ17" s="165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</row>
    <row r="18" spans="1:108" s="79" customFormat="1" ht="61.5" customHeight="1" x14ac:dyDescent="0.25">
      <c r="A18" s="129" t="s">
        <v>183</v>
      </c>
      <c r="B18" s="137" t="s">
        <v>361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66"/>
      <c r="AJ18" s="165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</row>
    <row r="19" spans="1:108" s="81" customFormat="1" ht="27" customHeight="1" x14ac:dyDescent="0.25">
      <c r="A19" s="133" t="s">
        <v>328</v>
      </c>
      <c r="B19" s="134" t="s">
        <v>329</v>
      </c>
      <c r="C19" s="134"/>
      <c r="D19" s="134">
        <f>D20+D24</f>
        <v>1</v>
      </c>
      <c r="E19" s="134">
        <f t="shared" ref="E19" si="1">E20+E24</f>
        <v>4038</v>
      </c>
      <c r="F19" s="134">
        <f>F20+F24</f>
        <v>0.98</v>
      </c>
      <c r="G19" s="134">
        <f t="shared" ref="G19:N19" si="2">G20+G24</f>
        <v>0</v>
      </c>
      <c r="H19" s="134">
        <f t="shared" si="2"/>
        <v>0</v>
      </c>
      <c r="I19" s="134">
        <f t="shared" si="2"/>
        <v>0</v>
      </c>
      <c r="J19" s="134">
        <f t="shared" si="2"/>
        <v>0</v>
      </c>
      <c r="K19" s="134">
        <f t="shared" si="2"/>
        <v>1.262</v>
      </c>
      <c r="L19" s="134">
        <f t="shared" si="2"/>
        <v>0</v>
      </c>
      <c r="M19" s="134">
        <f t="shared" si="2"/>
        <v>0</v>
      </c>
      <c r="N19" s="134">
        <f t="shared" si="2"/>
        <v>0.4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67"/>
      <c r="AJ19" s="167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</row>
    <row r="20" spans="1:108" s="81" customFormat="1" ht="58.5" customHeight="1" x14ac:dyDescent="0.25">
      <c r="A20" s="129" t="s">
        <v>228</v>
      </c>
      <c r="B20" s="137" t="s">
        <v>362</v>
      </c>
      <c r="C20" s="137"/>
      <c r="D20" s="137">
        <f>D21</f>
        <v>1</v>
      </c>
      <c r="E20" s="137">
        <f t="shared" ref="E20:F20" si="3">E21</f>
        <v>2019</v>
      </c>
      <c r="F20" s="137">
        <f t="shared" si="3"/>
        <v>0.98</v>
      </c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67"/>
      <c r="AJ20" s="167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</row>
    <row r="21" spans="1:108" s="81" customFormat="1" ht="27" customHeight="1" x14ac:dyDescent="0.25">
      <c r="A21" s="133" t="s">
        <v>230</v>
      </c>
      <c r="B21" s="134" t="s">
        <v>363</v>
      </c>
      <c r="C21" s="134"/>
      <c r="D21" s="266">
        <f>D23</f>
        <v>1</v>
      </c>
      <c r="E21" s="266">
        <f>E23</f>
        <v>2019</v>
      </c>
      <c r="F21" s="266">
        <f>F23</f>
        <v>0.98</v>
      </c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67"/>
      <c r="AJ21" s="167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</row>
    <row r="22" spans="1:108" s="81" customFormat="1" ht="27" customHeight="1" x14ac:dyDescent="0.25">
      <c r="A22" s="142" t="s">
        <v>364</v>
      </c>
      <c r="B22" s="143" t="s">
        <v>377</v>
      </c>
      <c r="C22" s="253"/>
      <c r="D22" s="143"/>
      <c r="E22" s="143"/>
      <c r="F22" s="143"/>
      <c r="G22" s="265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67"/>
      <c r="AJ22" s="167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</row>
    <row r="23" spans="1:108" s="81" customFormat="1" ht="27" customHeight="1" x14ac:dyDescent="0.25">
      <c r="A23" s="142" t="s">
        <v>372</v>
      </c>
      <c r="B23" s="143" t="s">
        <v>378</v>
      </c>
      <c r="C23" s="143"/>
      <c r="D23" s="267">
        <f>'[1]Ф1 2020'!$D$36</f>
        <v>1</v>
      </c>
      <c r="E23" s="267">
        <v>2019</v>
      </c>
      <c r="F23" s="267">
        <f>'[1]Ф1 2020'!$F$36</f>
        <v>0.98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67"/>
      <c r="AJ23" s="167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</row>
    <row r="24" spans="1:108" s="81" customFormat="1" ht="60.75" customHeight="1" x14ac:dyDescent="0.25">
      <c r="A24" s="129" t="s">
        <v>239</v>
      </c>
      <c r="B24" s="137" t="s">
        <v>332</v>
      </c>
      <c r="C24" s="137"/>
      <c r="D24" s="137"/>
      <c r="E24" s="137">
        <v>2019</v>
      </c>
      <c r="F24" s="137"/>
      <c r="G24" s="137"/>
      <c r="H24" s="137"/>
      <c r="I24" s="137"/>
      <c r="J24" s="137">
        <f t="shared" ref="J24:K24" si="4">J25</f>
        <v>0</v>
      </c>
      <c r="K24" s="137">
        <f t="shared" si="4"/>
        <v>1.262</v>
      </c>
      <c r="L24" s="137">
        <f t="shared" ref="L24" si="5">L25</f>
        <v>0</v>
      </c>
      <c r="M24" s="137">
        <f t="shared" ref="M24" si="6">M25</f>
        <v>0</v>
      </c>
      <c r="N24" s="137">
        <f t="shared" ref="N24" si="7">N25</f>
        <v>0.4</v>
      </c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67"/>
      <c r="AJ24" s="167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</row>
    <row r="25" spans="1:108" s="81" customFormat="1" ht="27" customHeight="1" x14ac:dyDescent="0.25">
      <c r="A25" s="133" t="s">
        <v>330</v>
      </c>
      <c r="B25" s="134" t="s">
        <v>331</v>
      </c>
      <c r="C25" s="134"/>
      <c r="D25" s="266"/>
      <c r="E25" s="266">
        <v>2019</v>
      </c>
      <c r="F25" s="266"/>
      <c r="G25" s="266"/>
      <c r="H25" s="266"/>
      <c r="I25" s="266"/>
      <c r="J25" s="266">
        <f t="shared" ref="J25:K25" si="8">J26+J27</f>
        <v>0</v>
      </c>
      <c r="K25" s="266">
        <f t="shared" si="8"/>
        <v>1.262</v>
      </c>
      <c r="L25" s="266">
        <f t="shared" ref="L25" si="9">L26+L27</f>
        <v>0</v>
      </c>
      <c r="M25" s="266">
        <f t="shared" ref="M25" si="10">M26+M27</f>
        <v>0</v>
      </c>
      <c r="N25" s="266">
        <f t="shared" ref="N25" si="11">N26+N27</f>
        <v>0.4</v>
      </c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167"/>
      <c r="AJ25" s="167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</row>
    <row r="26" spans="1:108" s="81" customFormat="1" ht="33" customHeight="1" x14ac:dyDescent="0.25">
      <c r="A26" s="133" t="s">
        <v>365</v>
      </c>
      <c r="B26" s="143" t="s">
        <v>403</v>
      </c>
      <c r="C26" s="143"/>
      <c r="D26" s="143"/>
      <c r="E26" s="143">
        <v>2019</v>
      </c>
      <c r="F26" s="143"/>
      <c r="G26" s="143"/>
      <c r="H26" s="143"/>
      <c r="I26" s="144"/>
      <c r="J26" s="143"/>
      <c r="K26" s="144">
        <f>0.24+1.022</f>
        <v>1.262</v>
      </c>
      <c r="L26" s="143"/>
      <c r="M26" s="143"/>
      <c r="N26" s="144">
        <v>0.4</v>
      </c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67"/>
      <c r="AJ26" s="167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</row>
    <row r="27" spans="1:108" ht="21.75" customHeight="1" x14ac:dyDescent="0.2">
      <c r="A27" s="133" t="s">
        <v>373</v>
      </c>
      <c r="B27" s="143" t="s">
        <v>366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</row>
    <row r="28" spans="1:108" s="76" customFormat="1" ht="15.75" x14ac:dyDescent="0.2">
      <c r="A28" s="129" t="s">
        <v>375</v>
      </c>
      <c r="B28" s="252" t="s">
        <v>374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>
        <f>AB29</f>
        <v>1</v>
      </c>
      <c r="AC28" s="252"/>
      <c r="AD28" s="252"/>
      <c r="AE28" s="252"/>
      <c r="AF28" s="252"/>
      <c r="AG28" s="252"/>
      <c r="AH28" s="252"/>
    </row>
    <row r="29" spans="1:108" s="76" customFormat="1" ht="31.5" x14ac:dyDescent="0.2">
      <c r="A29" s="133" t="s">
        <v>376</v>
      </c>
      <c r="B29" s="253" t="s">
        <v>379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70">
        <v>1</v>
      </c>
      <c r="AC29" s="253"/>
      <c r="AD29" s="253"/>
      <c r="AE29" s="253"/>
      <c r="AF29" s="253"/>
      <c r="AG29" s="253"/>
      <c r="AH29" s="253"/>
    </row>
    <row r="30" spans="1:108" s="76" customFormat="1" x14ac:dyDescent="0.2">
      <c r="I30" s="80"/>
    </row>
    <row r="31" spans="1:108" s="76" customFormat="1" x14ac:dyDescent="0.2">
      <c r="I31" s="80"/>
    </row>
    <row r="32" spans="1:108" s="76" customFormat="1" x14ac:dyDescent="0.2">
      <c r="I32" s="80"/>
    </row>
    <row r="33" spans="9:9" s="76" customFormat="1" x14ac:dyDescent="0.2">
      <c r="I33" s="80"/>
    </row>
    <row r="34" spans="9:9" s="76" customFormat="1" x14ac:dyDescent="0.2">
      <c r="I34" s="80"/>
    </row>
    <row r="35" spans="9:9" s="76" customFormat="1" x14ac:dyDescent="0.2">
      <c r="I35" s="80"/>
    </row>
    <row r="36" spans="9:9" s="76" customFormat="1" x14ac:dyDescent="0.2">
      <c r="I36" s="80"/>
    </row>
    <row r="37" spans="9:9" s="76" customFormat="1" x14ac:dyDescent="0.2">
      <c r="I37" s="80"/>
    </row>
    <row r="38" spans="9:9" s="76" customFormat="1" x14ac:dyDescent="0.2">
      <c r="I38" s="80"/>
    </row>
    <row r="39" spans="9:9" s="76" customFormat="1" x14ac:dyDescent="0.2">
      <c r="I39" s="80"/>
    </row>
    <row r="40" spans="9:9" s="76" customFormat="1" x14ac:dyDescent="0.2">
      <c r="I40" s="80"/>
    </row>
    <row r="41" spans="9:9" s="76" customFormat="1" x14ac:dyDescent="0.2">
      <c r="I41" s="80"/>
    </row>
    <row r="42" spans="9:9" s="76" customFormat="1" x14ac:dyDescent="0.2">
      <c r="I42" s="80"/>
    </row>
    <row r="43" spans="9:9" s="76" customFormat="1" x14ac:dyDescent="0.2">
      <c r="I43" s="80"/>
    </row>
    <row r="44" spans="9:9" s="76" customFormat="1" x14ac:dyDescent="0.2">
      <c r="I44" s="80"/>
    </row>
    <row r="45" spans="9:9" s="76" customFormat="1" x14ac:dyDescent="0.2">
      <c r="I45" s="80"/>
    </row>
    <row r="46" spans="9:9" s="76" customFormat="1" x14ac:dyDescent="0.2">
      <c r="I46" s="80"/>
    </row>
    <row r="47" spans="9:9" s="76" customFormat="1" x14ac:dyDescent="0.2">
      <c r="I47" s="80"/>
    </row>
    <row r="48" spans="9:9" s="76" customFormat="1" x14ac:dyDescent="0.2">
      <c r="I48" s="80"/>
    </row>
    <row r="49" spans="9:9" s="76" customFormat="1" x14ac:dyDescent="0.2">
      <c r="I49" s="80"/>
    </row>
    <row r="50" spans="9:9" s="76" customFormat="1" x14ac:dyDescent="0.2">
      <c r="I50" s="80"/>
    </row>
    <row r="51" spans="9:9" s="76" customFormat="1" x14ac:dyDescent="0.2">
      <c r="I51" s="80"/>
    </row>
    <row r="52" spans="9:9" s="76" customFormat="1" x14ac:dyDescent="0.2">
      <c r="I52" s="80"/>
    </row>
    <row r="53" spans="9:9" s="76" customFormat="1" x14ac:dyDescent="0.2">
      <c r="I53" s="80"/>
    </row>
    <row r="54" spans="9:9" s="76" customFormat="1" x14ac:dyDescent="0.2">
      <c r="I54" s="80"/>
    </row>
    <row r="55" spans="9:9" s="76" customFormat="1" x14ac:dyDescent="0.2">
      <c r="I55" s="80"/>
    </row>
    <row r="56" spans="9:9" s="76" customFormat="1" x14ac:dyDescent="0.2">
      <c r="I56" s="80"/>
    </row>
    <row r="57" spans="9:9" s="76" customFormat="1" x14ac:dyDescent="0.2">
      <c r="I57" s="80"/>
    </row>
    <row r="58" spans="9:9" s="76" customFormat="1" x14ac:dyDescent="0.2">
      <c r="I58" s="80"/>
    </row>
    <row r="59" spans="9:9" s="76" customFormat="1" x14ac:dyDescent="0.2">
      <c r="I59" s="80"/>
    </row>
    <row r="60" spans="9:9" s="76" customFormat="1" x14ac:dyDescent="0.2">
      <c r="I60" s="80"/>
    </row>
    <row r="61" spans="9:9" s="76" customFormat="1" x14ac:dyDescent="0.2">
      <c r="I61" s="80"/>
    </row>
    <row r="62" spans="9:9" s="76" customFormat="1" x14ac:dyDescent="0.2">
      <c r="I62" s="80"/>
    </row>
    <row r="63" spans="9:9" s="76" customFormat="1" x14ac:dyDescent="0.2">
      <c r="I63" s="80"/>
    </row>
    <row r="64" spans="9:9" s="76" customFormat="1" x14ac:dyDescent="0.2">
      <c r="I64" s="80"/>
    </row>
    <row r="65" spans="9:9" s="76" customFormat="1" x14ac:dyDescent="0.2">
      <c r="I65" s="80"/>
    </row>
    <row r="66" spans="9:9" s="76" customFormat="1" x14ac:dyDescent="0.2">
      <c r="I66" s="80"/>
    </row>
    <row r="67" spans="9:9" s="76" customFormat="1" x14ac:dyDescent="0.2">
      <c r="I67" s="80"/>
    </row>
    <row r="68" spans="9:9" s="76" customFormat="1" x14ac:dyDescent="0.2">
      <c r="I68" s="80"/>
    </row>
    <row r="69" spans="9:9" s="76" customFormat="1" x14ac:dyDescent="0.2">
      <c r="I69" s="80"/>
    </row>
    <row r="70" spans="9:9" s="76" customFormat="1" x14ac:dyDescent="0.2">
      <c r="I70" s="80"/>
    </row>
    <row r="71" spans="9:9" s="76" customFormat="1" x14ac:dyDescent="0.2">
      <c r="I71" s="80"/>
    </row>
    <row r="72" spans="9:9" s="76" customFormat="1" x14ac:dyDescent="0.2">
      <c r="I72" s="80"/>
    </row>
    <row r="73" spans="9:9" s="76" customFormat="1" x14ac:dyDescent="0.2">
      <c r="I73" s="80"/>
    </row>
    <row r="74" spans="9:9" s="76" customFormat="1" x14ac:dyDescent="0.2">
      <c r="I74" s="80"/>
    </row>
    <row r="75" spans="9:9" s="76" customFormat="1" x14ac:dyDescent="0.2">
      <c r="I75" s="80"/>
    </row>
    <row r="76" spans="9:9" s="76" customFormat="1" x14ac:dyDescent="0.2">
      <c r="I76" s="80"/>
    </row>
    <row r="77" spans="9:9" s="76" customFormat="1" x14ac:dyDescent="0.2">
      <c r="I77" s="80"/>
    </row>
    <row r="78" spans="9:9" s="76" customFormat="1" x14ac:dyDescent="0.2">
      <c r="I78" s="80"/>
    </row>
    <row r="79" spans="9:9" s="76" customFormat="1" x14ac:dyDescent="0.2">
      <c r="I79" s="80"/>
    </row>
    <row r="80" spans="9:9" s="76" customFormat="1" x14ac:dyDescent="0.2">
      <c r="I80" s="80"/>
    </row>
    <row r="81" spans="9:9" s="76" customFormat="1" x14ac:dyDescent="0.2">
      <c r="I81" s="80"/>
    </row>
    <row r="82" spans="9:9" s="76" customFormat="1" x14ac:dyDescent="0.2">
      <c r="I82" s="80"/>
    </row>
    <row r="83" spans="9:9" s="76" customFormat="1" x14ac:dyDescent="0.2">
      <c r="I83" s="80"/>
    </row>
    <row r="84" spans="9:9" s="76" customFormat="1" x14ac:dyDescent="0.2">
      <c r="I84" s="80"/>
    </row>
    <row r="85" spans="9:9" s="76" customFormat="1" x14ac:dyDescent="0.2">
      <c r="I85" s="80"/>
    </row>
    <row r="86" spans="9:9" s="76" customFormat="1" x14ac:dyDescent="0.2">
      <c r="I86" s="80"/>
    </row>
    <row r="87" spans="9:9" s="76" customFormat="1" x14ac:dyDescent="0.2">
      <c r="I87" s="80"/>
    </row>
    <row r="88" spans="9:9" s="76" customFormat="1" x14ac:dyDescent="0.2">
      <c r="I88" s="80"/>
    </row>
    <row r="89" spans="9:9" s="76" customFormat="1" x14ac:dyDescent="0.2">
      <c r="I89" s="80"/>
    </row>
    <row r="90" spans="9:9" s="76" customFormat="1" x14ac:dyDescent="0.2">
      <c r="I90" s="80"/>
    </row>
    <row r="91" spans="9:9" s="76" customFormat="1" x14ac:dyDescent="0.2">
      <c r="I91" s="80"/>
    </row>
    <row r="92" spans="9:9" s="76" customFormat="1" x14ac:dyDescent="0.2">
      <c r="I92" s="80"/>
    </row>
    <row r="93" spans="9:9" s="76" customFormat="1" x14ac:dyDescent="0.2">
      <c r="I93" s="80"/>
    </row>
    <row r="94" spans="9:9" s="76" customFormat="1" x14ac:dyDescent="0.2">
      <c r="I94" s="80"/>
    </row>
    <row r="95" spans="9:9" s="76" customFormat="1" x14ac:dyDescent="0.2">
      <c r="I95" s="80"/>
    </row>
    <row r="96" spans="9:9" s="76" customFormat="1" x14ac:dyDescent="0.2">
      <c r="I96" s="80"/>
    </row>
    <row r="97" spans="9:9" s="76" customFormat="1" x14ac:dyDescent="0.2">
      <c r="I97" s="80"/>
    </row>
    <row r="98" spans="9:9" s="76" customFormat="1" x14ac:dyDescent="0.2">
      <c r="I98" s="80"/>
    </row>
    <row r="99" spans="9:9" s="76" customFormat="1" x14ac:dyDescent="0.2">
      <c r="I99" s="80"/>
    </row>
    <row r="100" spans="9:9" s="76" customFormat="1" x14ac:dyDescent="0.2">
      <c r="I100" s="80"/>
    </row>
    <row r="101" spans="9:9" s="76" customFormat="1" x14ac:dyDescent="0.2">
      <c r="I101" s="80"/>
    </row>
    <row r="102" spans="9:9" s="76" customFormat="1" x14ac:dyDescent="0.2">
      <c r="I102" s="80"/>
    </row>
    <row r="103" spans="9:9" s="76" customFormat="1" x14ac:dyDescent="0.2">
      <c r="I103" s="80"/>
    </row>
    <row r="104" spans="9:9" s="76" customFormat="1" x14ac:dyDescent="0.2">
      <c r="I104" s="80"/>
    </row>
    <row r="105" spans="9:9" s="76" customFormat="1" x14ac:dyDescent="0.2">
      <c r="I105" s="80"/>
    </row>
    <row r="106" spans="9:9" s="76" customFormat="1" x14ac:dyDescent="0.2">
      <c r="I106" s="80"/>
    </row>
    <row r="107" spans="9:9" s="76" customFormat="1" x14ac:dyDescent="0.2">
      <c r="I107" s="80"/>
    </row>
    <row r="108" spans="9:9" s="76" customFormat="1" x14ac:dyDescent="0.2">
      <c r="I108" s="80"/>
    </row>
    <row r="109" spans="9:9" s="76" customFormat="1" x14ac:dyDescent="0.2">
      <c r="I109" s="80"/>
    </row>
    <row r="110" spans="9:9" s="76" customFormat="1" x14ac:dyDescent="0.2">
      <c r="I110" s="80"/>
    </row>
    <row r="111" spans="9:9" s="76" customFormat="1" x14ac:dyDescent="0.2">
      <c r="I111" s="80"/>
    </row>
    <row r="112" spans="9:9" s="76" customFormat="1" x14ac:dyDescent="0.2">
      <c r="I112" s="80"/>
    </row>
    <row r="113" spans="9:9" s="76" customFormat="1" x14ac:dyDescent="0.2">
      <c r="I113" s="80"/>
    </row>
    <row r="114" spans="9:9" s="76" customFormat="1" x14ac:dyDescent="0.2">
      <c r="I114" s="80"/>
    </row>
    <row r="115" spans="9:9" s="76" customFormat="1" x14ac:dyDescent="0.2">
      <c r="I115" s="80"/>
    </row>
    <row r="116" spans="9:9" s="76" customFormat="1" x14ac:dyDescent="0.2">
      <c r="I116" s="80"/>
    </row>
    <row r="117" spans="9:9" s="76" customFormat="1" x14ac:dyDescent="0.2">
      <c r="I117" s="80"/>
    </row>
    <row r="118" spans="9:9" s="76" customFormat="1" x14ac:dyDescent="0.2">
      <c r="I118" s="80"/>
    </row>
    <row r="119" spans="9:9" s="76" customFormat="1" x14ac:dyDescent="0.2">
      <c r="I119" s="80"/>
    </row>
    <row r="120" spans="9:9" s="76" customFormat="1" x14ac:dyDescent="0.2">
      <c r="I120" s="80"/>
    </row>
    <row r="121" spans="9:9" s="76" customFormat="1" x14ac:dyDescent="0.2">
      <c r="I121" s="80"/>
    </row>
    <row r="122" spans="9:9" s="76" customFormat="1" x14ac:dyDescent="0.2">
      <c r="I122" s="80"/>
    </row>
    <row r="123" spans="9:9" s="76" customFormat="1" x14ac:dyDescent="0.2">
      <c r="I123" s="80"/>
    </row>
    <row r="124" spans="9:9" s="76" customFormat="1" x14ac:dyDescent="0.2">
      <c r="I124" s="80"/>
    </row>
    <row r="125" spans="9:9" s="76" customFormat="1" x14ac:dyDescent="0.2">
      <c r="I125" s="80"/>
    </row>
    <row r="126" spans="9:9" s="76" customFormat="1" x14ac:dyDescent="0.2">
      <c r="I126" s="80"/>
    </row>
    <row r="127" spans="9:9" s="76" customFormat="1" x14ac:dyDescent="0.2">
      <c r="I127" s="80"/>
    </row>
    <row r="128" spans="9:9" s="76" customFormat="1" x14ac:dyDescent="0.2">
      <c r="I128" s="80"/>
    </row>
    <row r="129" spans="9:9" s="76" customFormat="1" x14ac:dyDescent="0.2">
      <c r="I129" s="80"/>
    </row>
    <row r="130" spans="9:9" s="76" customFormat="1" x14ac:dyDescent="0.2">
      <c r="I130" s="80"/>
    </row>
    <row r="131" spans="9:9" s="76" customFormat="1" x14ac:dyDescent="0.2">
      <c r="I131" s="80"/>
    </row>
    <row r="132" spans="9:9" s="76" customFormat="1" x14ac:dyDescent="0.2">
      <c r="I132" s="80"/>
    </row>
    <row r="133" spans="9:9" s="76" customFormat="1" x14ac:dyDescent="0.2">
      <c r="I133" s="80"/>
    </row>
    <row r="134" spans="9:9" s="76" customFormat="1" x14ac:dyDescent="0.2">
      <c r="I134" s="80"/>
    </row>
    <row r="135" spans="9:9" s="76" customFormat="1" x14ac:dyDescent="0.2">
      <c r="I135" s="80"/>
    </row>
    <row r="136" spans="9:9" s="76" customFormat="1" x14ac:dyDescent="0.2">
      <c r="I136" s="80"/>
    </row>
    <row r="137" spans="9:9" s="76" customFormat="1" x14ac:dyDescent="0.2">
      <c r="I137" s="80"/>
    </row>
    <row r="138" spans="9:9" s="76" customFormat="1" x14ac:dyDescent="0.2">
      <c r="I138" s="80"/>
    </row>
    <row r="139" spans="9:9" s="76" customFormat="1" x14ac:dyDescent="0.2">
      <c r="I139" s="80"/>
    </row>
    <row r="140" spans="9:9" s="76" customFormat="1" x14ac:dyDescent="0.2">
      <c r="I140" s="80"/>
    </row>
    <row r="141" spans="9:9" s="76" customFormat="1" x14ac:dyDescent="0.2">
      <c r="I141" s="80"/>
    </row>
    <row r="142" spans="9:9" s="76" customFormat="1" x14ac:dyDescent="0.2">
      <c r="I142" s="80"/>
    </row>
    <row r="143" spans="9:9" s="76" customFormat="1" x14ac:dyDescent="0.2">
      <c r="I143" s="80"/>
    </row>
    <row r="144" spans="9:9" s="76" customFormat="1" x14ac:dyDescent="0.2">
      <c r="I144" s="80"/>
    </row>
    <row r="145" spans="9:9" s="76" customFormat="1" x14ac:dyDescent="0.2">
      <c r="I145" s="80"/>
    </row>
    <row r="146" spans="9:9" s="76" customFormat="1" x14ac:dyDescent="0.2">
      <c r="I146" s="80"/>
    </row>
    <row r="147" spans="9:9" s="76" customFormat="1" x14ac:dyDescent="0.2">
      <c r="I147" s="80"/>
    </row>
    <row r="148" spans="9:9" s="76" customFormat="1" x14ac:dyDescent="0.2">
      <c r="I148" s="80"/>
    </row>
    <row r="149" spans="9:9" s="76" customFormat="1" x14ac:dyDescent="0.2">
      <c r="I149" s="80"/>
    </row>
    <row r="150" spans="9:9" s="76" customFormat="1" x14ac:dyDescent="0.2">
      <c r="I150" s="80"/>
    </row>
    <row r="151" spans="9:9" s="76" customFormat="1" x14ac:dyDescent="0.2">
      <c r="I151" s="80"/>
    </row>
    <row r="152" spans="9:9" s="76" customFormat="1" x14ac:dyDescent="0.2">
      <c r="I152" s="80"/>
    </row>
    <row r="153" spans="9:9" s="76" customFormat="1" x14ac:dyDescent="0.2">
      <c r="I153" s="80"/>
    </row>
    <row r="154" spans="9:9" s="76" customFormat="1" x14ac:dyDescent="0.2">
      <c r="I154" s="80"/>
    </row>
    <row r="155" spans="9:9" s="76" customFormat="1" x14ac:dyDescent="0.2">
      <c r="I155" s="80"/>
    </row>
    <row r="156" spans="9:9" s="76" customFormat="1" x14ac:dyDescent="0.2">
      <c r="I156" s="80"/>
    </row>
    <row r="157" spans="9:9" s="76" customFormat="1" x14ac:dyDescent="0.2">
      <c r="I157" s="80"/>
    </row>
    <row r="158" spans="9:9" s="76" customFormat="1" x14ac:dyDescent="0.2">
      <c r="I158" s="80"/>
    </row>
    <row r="159" spans="9:9" s="76" customFormat="1" x14ac:dyDescent="0.2">
      <c r="I159" s="80"/>
    </row>
    <row r="160" spans="9:9" s="76" customFormat="1" x14ac:dyDescent="0.2">
      <c r="I160" s="80"/>
    </row>
    <row r="161" spans="9:9" s="76" customFormat="1" x14ac:dyDescent="0.2">
      <c r="I161" s="80"/>
    </row>
    <row r="162" spans="9:9" s="76" customFormat="1" x14ac:dyDescent="0.2">
      <c r="I162" s="80"/>
    </row>
    <row r="163" spans="9:9" s="76" customFormat="1" x14ac:dyDescent="0.2">
      <c r="I163" s="80"/>
    </row>
    <row r="164" spans="9:9" s="76" customFormat="1" x14ac:dyDescent="0.2">
      <c r="I164" s="80"/>
    </row>
    <row r="165" spans="9:9" s="76" customFormat="1" x14ac:dyDescent="0.2">
      <c r="I165" s="80"/>
    </row>
    <row r="166" spans="9:9" s="76" customFormat="1" x14ac:dyDescent="0.2">
      <c r="I166" s="80"/>
    </row>
    <row r="167" spans="9:9" s="76" customFormat="1" x14ac:dyDescent="0.2">
      <c r="I167" s="80"/>
    </row>
    <row r="168" spans="9:9" s="76" customFormat="1" x14ac:dyDescent="0.2">
      <c r="I168" s="80"/>
    </row>
    <row r="169" spans="9:9" s="76" customFormat="1" x14ac:dyDescent="0.2">
      <c r="I169" s="80"/>
    </row>
    <row r="170" spans="9:9" s="76" customFormat="1" x14ac:dyDescent="0.2">
      <c r="I170" s="80"/>
    </row>
    <row r="171" spans="9:9" s="76" customFormat="1" x14ac:dyDescent="0.2">
      <c r="I171" s="80"/>
    </row>
    <row r="172" spans="9:9" s="76" customFormat="1" x14ac:dyDescent="0.2">
      <c r="I172" s="80"/>
    </row>
    <row r="173" spans="9:9" s="76" customFormat="1" x14ac:dyDescent="0.2">
      <c r="I173" s="80"/>
    </row>
    <row r="174" spans="9:9" s="76" customFormat="1" x14ac:dyDescent="0.2">
      <c r="I174" s="80"/>
    </row>
    <row r="175" spans="9:9" s="76" customFormat="1" x14ac:dyDescent="0.2">
      <c r="I175" s="80"/>
    </row>
    <row r="176" spans="9:9" s="76" customFormat="1" x14ac:dyDescent="0.2">
      <c r="I176" s="80"/>
    </row>
    <row r="177" spans="9:9" s="76" customFormat="1" x14ac:dyDescent="0.2">
      <c r="I177" s="80"/>
    </row>
    <row r="178" spans="9:9" s="76" customFormat="1" x14ac:dyDescent="0.2">
      <c r="I178" s="80"/>
    </row>
    <row r="179" spans="9:9" s="76" customFormat="1" x14ac:dyDescent="0.2">
      <c r="I179" s="80"/>
    </row>
    <row r="180" spans="9:9" s="76" customFormat="1" x14ac:dyDescent="0.2">
      <c r="I180" s="80"/>
    </row>
    <row r="181" spans="9:9" s="76" customFormat="1" x14ac:dyDescent="0.2">
      <c r="I181" s="80"/>
    </row>
    <row r="182" spans="9:9" s="76" customFormat="1" x14ac:dyDescent="0.2">
      <c r="I182" s="80"/>
    </row>
    <row r="183" spans="9:9" s="76" customFormat="1" x14ac:dyDescent="0.2">
      <c r="I183" s="80"/>
    </row>
    <row r="184" spans="9:9" s="76" customFormat="1" x14ac:dyDescent="0.2">
      <c r="I184" s="80"/>
    </row>
    <row r="185" spans="9:9" s="76" customFormat="1" x14ac:dyDescent="0.2">
      <c r="I185" s="80"/>
    </row>
    <row r="186" spans="9:9" s="76" customFormat="1" x14ac:dyDescent="0.2">
      <c r="I186" s="80"/>
    </row>
    <row r="187" spans="9:9" s="76" customFormat="1" x14ac:dyDescent="0.2">
      <c r="I187" s="80"/>
    </row>
    <row r="188" spans="9:9" s="76" customFormat="1" x14ac:dyDescent="0.2">
      <c r="I188" s="80"/>
    </row>
    <row r="189" spans="9:9" s="76" customFormat="1" x14ac:dyDescent="0.2">
      <c r="I189" s="80"/>
    </row>
    <row r="190" spans="9:9" s="76" customFormat="1" x14ac:dyDescent="0.2">
      <c r="I190" s="80"/>
    </row>
    <row r="191" spans="9:9" s="76" customFormat="1" x14ac:dyDescent="0.2">
      <c r="I191" s="80"/>
    </row>
    <row r="192" spans="9:9" s="76" customFormat="1" x14ac:dyDescent="0.2">
      <c r="I192" s="80"/>
    </row>
    <row r="193" spans="9:9" s="76" customFormat="1" x14ac:dyDescent="0.2">
      <c r="I193" s="80"/>
    </row>
    <row r="194" spans="9:9" s="76" customFormat="1" x14ac:dyDescent="0.2">
      <c r="I194" s="80"/>
    </row>
    <row r="195" spans="9:9" s="76" customFormat="1" x14ac:dyDescent="0.2">
      <c r="I195" s="80"/>
    </row>
    <row r="196" spans="9:9" s="76" customFormat="1" x14ac:dyDescent="0.2">
      <c r="I196" s="80"/>
    </row>
    <row r="197" spans="9:9" s="76" customFormat="1" x14ac:dyDescent="0.2">
      <c r="I197" s="80"/>
    </row>
    <row r="198" spans="9:9" s="76" customFormat="1" x14ac:dyDescent="0.2">
      <c r="I198" s="80"/>
    </row>
    <row r="199" spans="9:9" s="76" customFormat="1" x14ac:dyDescent="0.2">
      <c r="I199" s="80"/>
    </row>
    <row r="200" spans="9:9" s="76" customFormat="1" x14ac:dyDescent="0.2">
      <c r="I200" s="80"/>
    </row>
    <row r="201" spans="9:9" s="76" customFormat="1" x14ac:dyDescent="0.2">
      <c r="I201" s="80"/>
    </row>
    <row r="202" spans="9:9" s="76" customFormat="1" x14ac:dyDescent="0.2">
      <c r="I202" s="80"/>
    </row>
    <row r="203" spans="9:9" s="76" customFormat="1" x14ac:dyDescent="0.2">
      <c r="I203" s="80"/>
    </row>
    <row r="204" spans="9:9" s="76" customFormat="1" x14ac:dyDescent="0.2">
      <c r="I204" s="80"/>
    </row>
    <row r="205" spans="9:9" s="76" customFormat="1" x14ac:dyDescent="0.2">
      <c r="I205" s="80"/>
    </row>
    <row r="206" spans="9:9" s="76" customFormat="1" x14ac:dyDescent="0.2">
      <c r="I206" s="80"/>
    </row>
    <row r="207" spans="9:9" s="76" customFormat="1" x14ac:dyDescent="0.2">
      <c r="I207" s="80"/>
    </row>
    <row r="208" spans="9:9" s="76" customFormat="1" x14ac:dyDescent="0.2">
      <c r="I208" s="80"/>
    </row>
    <row r="209" spans="9:9" s="76" customFormat="1" x14ac:dyDescent="0.2">
      <c r="I209" s="80"/>
    </row>
    <row r="210" spans="9:9" s="76" customFormat="1" x14ac:dyDescent="0.2">
      <c r="I210" s="80"/>
    </row>
    <row r="211" spans="9:9" s="76" customFormat="1" x14ac:dyDescent="0.2">
      <c r="I211" s="80"/>
    </row>
    <row r="212" spans="9:9" s="76" customFormat="1" x14ac:dyDescent="0.2">
      <c r="I212" s="80"/>
    </row>
    <row r="213" spans="9:9" s="76" customFormat="1" x14ac:dyDescent="0.2">
      <c r="I213" s="80"/>
    </row>
    <row r="214" spans="9:9" s="76" customFormat="1" x14ac:dyDescent="0.2">
      <c r="I214" s="80"/>
    </row>
    <row r="215" spans="9:9" s="76" customFormat="1" x14ac:dyDescent="0.2">
      <c r="I215" s="80"/>
    </row>
    <row r="216" spans="9:9" s="76" customFormat="1" x14ac:dyDescent="0.2">
      <c r="I216" s="80"/>
    </row>
    <row r="217" spans="9:9" s="76" customFormat="1" x14ac:dyDescent="0.2">
      <c r="I217" s="80"/>
    </row>
    <row r="218" spans="9:9" s="76" customFormat="1" x14ac:dyDescent="0.2">
      <c r="I218" s="80"/>
    </row>
    <row r="219" spans="9:9" s="76" customFormat="1" x14ac:dyDescent="0.2">
      <c r="I219" s="80"/>
    </row>
    <row r="220" spans="9:9" s="76" customFormat="1" x14ac:dyDescent="0.2">
      <c r="I220" s="80"/>
    </row>
    <row r="221" spans="9:9" s="76" customFormat="1" x14ac:dyDescent="0.2">
      <c r="I221" s="80"/>
    </row>
    <row r="222" spans="9:9" s="76" customFormat="1" x14ac:dyDescent="0.2">
      <c r="I222" s="80"/>
    </row>
    <row r="223" spans="9:9" s="76" customFormat="1" x14ac:dyDescent="0.2">
      <c r="I223" s="80"/>
    </row>
    <row r="224" spans="9:9" s="76" customFormat="1" x14ac:dyDescent="0.2">
      <c r="I224" s="80"/>
    </row>
    <row r="225" spans="9:9" s="76" customFormat="1" x14ac:dyDescent="0.2">
      <c r="I225" s="80"/>
    </row>
    <row r="226" spans="9:9" s="76" customFormat="1" x14ac:dyDescent="0.2">
      <c r="I226" s="80"/>
    </row>
    <row r="227" spans="9:9" s="76" customFormat="1" x14ac:dyDescent="0.2">
      <c r="I227" s="80"/>
    </row>
    <row r="228" spans="9:9" s="76" customFormat="1" x14ac:dyDescent="0.2">
      <c r="I228" s="80"/>
    </row>
    <row r="229" spans="9:9" s="76" customFormat="1" x14ac:dyDescent="0.2">
      <c r="I229" s="80"/>
    </row>
    <row r="230" spans="9:9" s="76" customFormat="1" x14ac:dyDescent="0.2">
      <c r="I230" s="80"/>
    </row>
    <row r="231" spans="9:9" s="76" customFormat="1" x14ac:dyDescent="0.2">
      <c r="I231" s="80"/>
    </row>
    <row r="232" spans="9:9" s="76" customFormat="1" x14ac:dyDescent="0.2">
      <c r="I232" s="80"/>
    </row>
    <row r="233" spans="9:9" s="76" customFormat="1" x14ac:dyDescent="0.2">
      <c r="I233" s="80"/>
    </row>
    <row r="234" spans="9:9" s="76" customFormat="1" x14ac:dyDescent="0.2">
      <c r="I234" s="80"/>
    </row>
    <row r="235" spans="9:9" s="76" customFormat="1" x14ac:dyDescent="0.2">
      <c r="I235" s="80"/>
    </row>
    <row r="236" spans="9:9" s="76" customFormat="1" x14ac:dyDescent="0.2">
      <c r="I236" s="80"/>
    </row>
    <row r="237" spans="9:9" s="76" customFormat="1" x14ac:dyDescent="0.2">
      <c r="I237" s="80"/>
    </row>
    <row r="238" spans="9:9" s="76" customFormat="1" x14ac:dyDescent="0.2">
      <c r="I238" s="80"/>
    </row>
    <row r="239" spans="9:9" s="76" customFormat="1" x14ac:dyDescent="0.2">
      <c r="I239" s="80"/>
    </row>
    <row r="240" spans="9:9" s="76" customFormat="1" x14ac:dyDescent="0.2">
      <c r="I240" s="80"/>
    </row>
    <row r="241" spans="9:9" s="76" customFormat="1" x14ac:dyDescent="0.2">
      <c r="I241" s="80"/>
    </row>
    <row r="242" spans="9:9" s="76" customFormat="1" x14ac:dyDescent="0.2">
      <c r="I242" s="80"/>
    </row>
    <row r="243" spans="9:9" s="76" customFormat="1" x14ac:dyDescent="0.2">
      <c r="I243" s="80"/>
    </row>
    <row r="244" spans="9:9" s="76" customFormat="1" x14ac:dyDescent="0.2">
      <c r="I244" s="80"/>
    </row>
    <row r="245" spans="9:9" s="76" customFormat="1" x14ac:dyDescent="0.2">
      <c r="I245" s="80"/>
    </row>
    <row r="246" spans="9:9" s="76" customFormat="1" x14ac:dyDescent="0.2">
      <c r="I246" s="80"/>
    </row>
    <row r="247" spans="9:9" s="76" customFormat="1" x14ac:dyDescent="0.2">
      <c r="I247" s="80"/>
    </row>
    <row r="248" spans="9:9" s="76" customFormat="1" x14ac:dyDescent="0.2">
      <c r="I248" s="80"/>
    </row>
    <row r="249" spans="9:9" s="76" customFormat="1" x14ac:dyDescent="0.2">
      <c r="I249" s="80"/>
    </row>
    <row r="250" spans="9:9" s="76" customFormat="1" x14ac:dyDescent="0.2">
      <c r="I250" s="80"/>
    </row>
    <row r="251" spans="9:9" s="76" customFormat="1" x14ac:dyDescent="0.2">
      <c r="I251" s="80"/>
    </row>
    <row r="252" spans="9:9" s="76" customFormat="1" x14ac:dyDescent="0.2">
      <c r="I252" s="80"/>
    </row>
    <row r="253" spans="9:9" s="76" customFormat="1" x14ac:dyDescent="0.2">
      <c r="I253" s="80"/>
    </row>
    <row r="254" spans="9:9" s="76" customFormat="1" x14ac:dyDescent="0.2">
      <c r="I254" s="80"/>
    </row>
    <row r="255" spans="9:9" s="76" customFormat="1" x14ac:dyDescent="0.2">
      <c r="I255" s="80"/>
    </row>
    <row r="256" spans="9:9" s="76" customFormat="1" x14ac:dyDescent="0.2">
      <c r="I256" s="80"/>
    </row>
    <row r="257" spans="9:9" s="76" customFormat="1" x14ac:dyDescent="0.2">
      <c r="I257" s="80"/>
    </row>
    <row r="258" spans="9:9" s="76" customFormat="1" x14ac:dyDescent="0.2">
      <c r="I258" s="80"/>
    </row>
    <row r="259" spans="9:9" s="76" customFormat="1" x14ac:dyDescent="0.2">
      <c r="I259" s="80"/>
    </row>
    <row r="260" spans="9:9" s="76" customFormat="1" x14ac:dyDescent="0.2">
      <c r="I260" s="80"/>
    </row>
    <row r="261" spans="9:9" s="76" customFormat="1" x14ac:dyDescent="0.2">
      <c r="I261" s="80"/>
    </row>
    <row r="262" spans="9:9" s="76" customFormat="1" x14ac:dyDescent="0.2">
      <c r="I262" s="80"/>
    </row>
    <row r="263" spans="9:9" s="76" customFormat="1" x14ac:dyDescent="0.2">
      <c r="I263" s="80"/>
    </row>
    <row r="264" spans="9:9" s="76" customFormat="1" x14ac:dyDescent="0.2">
      <c r="I264" s="80"/>
    </row>
    <row r="265" spans="9:9" s="76" customFormat="1" x14ac:dyDescent="0.2">
      <c r="I265" s="80"/>
    </row>
    <row r="266" spans="9:9" s="76" customFormat="1" x14ac:dyDescent="0.2">
      <c r="I266" s="80"/>
    </row>
    <row r="267" spans="9:9" s="76" customFormat="1" x14ac:dyDescent="0.2">
      <c r="I267" s="80"/>
    </row>
    <row r="268" spans="9:9" s="76" customFormat="1" x14ac:dyDescent="0.2">
      <c r="I268" s="80"/>
    </row>
    <row r="269" spans="9:9" s="76" customFormat="1" x14ac:dyDescent="0.2">
      <c r="I269" s="80"/>
    </row>
    <row r="270" spans="9:9" s="76" customFormat="1" x14ac:dyDescent="0.2">
      <c r="I270" s="80"/>
    </row>
    <row r="271" spans="9:9" s="76" customFormat="1" x14ac:dyDescent="0.2">
      <c r="I271" s="80"/>
    </row>
    <row r="272" spans="9:9" s="76" customFormat="1" x14ac:dyDescent="0.2">
      <c r="I272" s="80"/>
    </row>
    <row r="273" spans="9:9" s="76" customFormat="1" x14ac:dyDescent="0.2">
      <c r="I273" s="80"/>
    </row>
    <row r="274" spans="9:9" s="76" customFormat="1" x14ac:dyDescent="0.2">
      <c r="I274" s="80"/>
    </row>
    <row r="275" spans="9:9" s="76" customFormat="1" x14ac:dyDescent="0.2">
      <c r="I275" s="80"/>
    </row>
    <row r="276" spans="9:9" s="76" customFormat="1" x14ac:dyDescent="0.2">
      <c r="I276" s="80"/>
    </row>
    <row r="277" spans="9:9" s="76" customFormat="1" x14ac:dyDescent="0.2">
      <c r="I277" s="80"/>
    </row>
    <row r="278" spans="9:9" s="76" customFormat="1" x14ac:dyDescent="0.2">
      <c r="I278" s="80"/>
    </row>
    <row r="279" spans="9:9" s="76" customFormat="1" x14ac:dyDescent="0.2">
      <c r="I279" s="80"/>
    </row>
    <row r="280" spans="9:9" s="76" customFormat="1" x14ac:dyDescent="0.2">
      <c r="I280" s="80"/>
    </row>
    <row r="281" spans="9:9" s="76" customFormat="1" x14ac:dyDescent="0.2">
      <c r="I281" s="80"/>
    </row>
    <row r="282" spans="9:9" s="76" customFormat="1" x14ac:dyDescent="0.2">
      <c r="I282" s="80"/>
    </row>
    <row r="283" spans="9:9" s="76" customFormat="1" x14ac:dyDescent="0.2">
      <c r="I283" s="80"/>
    </row>
    <row r="284" spans="9:9" s="76" customFormat="1" x14ac:dyDescent="0.2">
      <c r="I284" s="80"/>
    </row>
    <row r="285" spans="9:9" s="76" customFormat="1" x14ac:dyDescent="0.2">
      <c r="I285" s="80"/>
    </row>
    <row r="286" spans="9:9" s="76" customFormat="1" x14ac:dyDescent="0.2">
      <c r="I286" s="80"/>
    </row>
    <row r="287" spans="9:9" s="76" customFormat="1" x14ac:dyDescent="0.2">
      <c r="I287" s="80"/>
    </row>
    <row r="288" spans="9:9" s="76" customFormat="1" x14ac:dyDescent="0.2">
      <c r="I288" s="80"/>
    </row>
    <row r="289" spans="9:9" s="76" customFormat="1" x14ac:dyDescent="0.2">
      <c r="I289" s="80"/>
    </row>
    <row r="290" spans="9:9" s="76" customFormat="1" x14ac:dyDescent="0.2">
      <c r="I290" s="80"/>
    </row>
    <row r="291" spans="9:9" s="76" customFormat="1" x14ac:dyDescent="0.2">
      <c r="I291" s="80"/>
    </row>
    <row r="292" spans="9:9" s="76" customFormat="1" x14ac:dyDescent="0.2">
      <c r="I292" s="80"/>
    </row>
    <row r="293" spans="9:9" s="76" customFormat="1" x14ac:dyDescent="0.2">
      <c r="I293" s="80"/>
    </row>
    <row r="294" spans="9:9" s="76" customFormat="1" x14ac:dyDescent="0.2">
      <c r="I294" s="80"/>
    </row>
    <row r="295" spans="9:9" s="76" customFormat="1" x14ac:dyDescent="0.2">
      <c r="I295" s="80"/>
    </row>
    <row r="296" spans="9:9" s="76" customFormat="1" x14ac:dyDescent="0.2">
      <c r="I296" s="80"/>
    </row>
    <row r="297" spans="9:9" s="76" customFormat="1" x14ac:dyDescent="0.2">
      <c r="I297" s="80"/>
    </row>
    <row r="298" spans="9:9" s="76" customFormat="1" x14ac:dyDescent="0.2">
      <c r="I298" s="80"/>
    </row>
    <row r="299" spans="9:9" s="76" customFormat="1" x14ac:dyDescent="0.2">
      <c r="I299" s="80"/>
    </row>
    <row r="300" spans="9:9" s="76" customFormat="1" x14ac:dyDescent="0.2">
      <c r="I300" s="80"/>
    </row>
    <row r="301" spans="9:9" s="76" customFormat="1" x14ac:dyDescent="0.2">
      <c r="I301" s="80"/>
    </row>
    <row r="302" spans="9:9" s="76" customFormat="1" x14ac:dyDescent="0.2">
      <c r="I302" s="80"/>
    </row>
    <row r="303" spans="9:9" s="76" customFormat="1" x14ac:dyDescent="0.2">
      <c r="I303" s="80"/>
    </row>
    <row r="304" spans="9:9" s="76" customFormat="1" x14ac:dyDescent="0.2">
      <c r="I304" s="80"/>
    </row>
    <row r="305" spans="9:9" s="76" customFormat="1" x14ac:dyDescent="0.2">
      <c r="I305" s="80"/>
    </row>
    <row r="306" spans="9:9" s="76" customFormat="1" x14ac:dyDescent="0.2">
      <c r="I306" s="80"/>
    </row>
    <row r="307" spans="9:9" s="76" customFormat="1" x14ac:dyDescent="0.2">
      <c r="I307" s="80"/>
    </row>
    <row r="308" spans="9:9" s="76" customFormat="1" x14ac:dyDescent="0.2">
      <c r="I308" s="80"/>
    </row>
    <row r="309" spans="9:9" s="76" customFormat="1" x14ac:dyDescent="0.2">
      <c r="I309" s="80"/>
    </row>
    <row r="310" spans="9:9" s="76" customFormat="1" x14ac:dyDescent="0.2">
      <c r="I310" s="80"/>
    </row>
    <row r="311" spans="9:9" s="76" customFormat="1" x14ac:dyDescent="0.2">
      <c r="I311" s="80"/>
    </row>
    <row r="312" spans="9:9" s="76" customFormat="1" x14ac:dyDescent="0.2">
      <c r="I312" s="80"/>
    </row>
    <row r="313" spans="9:9" s="76" customFormat="1" x14ac:dyDescent="0.2">
      <c r="I313" s="80"/>
    </row>
    <row r="314" spans="9:9" s="76" customFormat="1" x14ac:dyDescent="0.2">
      <c r="I314" s="80"/>
    </row>
    <row r="315" spans="9:9" s="76" customFormat="1" x14ac:dyDescent="0.2">
      <c r="I315" s="80"/>
    </row>
    <row r="316" spans="9:9" s="76" customFormat="1" x14ac:dyDescent="0.2">
      <c r="I316" s="80"/>
    </row>
    <row r="317" spans="9:9" s="76" customFormat="1" x14ac:dyDescent="0.2">
      <c r="I317" s="80"/>
    </row>
    <row r="318" spans="9:9" s="76" customFormat="1" x14ac:dyDescent="0.2">
      <c r="I318" s="80"/>
    </row>
    <row r="319" spans="9:9" s="76" customFormat="1" x14ac:dyDescent="0.2">
      <c r="I319" s="80"/>
    </row>
    <row r="320" spans="9:9" s="76" customFormat="1" x14ac:dyDescent="0.2">
      <c r="I320" s="80"/>
    </row>
    <row r="321" spans="9:9" s="76" customFormat="1" x14ac:dyDescent="0.2">
      <c r="I321" s="80"/>
    </row>
    <row r="322" spans="9:9" s="76" customFormat="1" x14ac:dyDescent="0.2">
      <c r="I322" s="80"/>
    </row>
    <row r="323" spans="9:9" s="76" customFormat="1" x14ac:dyDescent="0.2">
      <c r="I323" s="80"/>
    </row>
    <row r="324" spans="9:9" s="76" customFormat="1" x14ac:dyDescent="0.2">
      <c r="I324" s="80"/>
    </row>
    <row r="325" spans="9:9" s="76" customFormat="1" x14ac:dyDescent="0.2">
      <c r="I325" s="80"/>
    </row>
    <row r="326" spans="9:9" s="76" customFormat="1" x14ac:dyDescent="0.2">
      <c r="I326" s="80"/>
    </row>
    <row r="327" spans="9:9" s="76" customFormat="1" x14ac:dyDescent="0.2">
      <c r="I327" s="80"/>
    </row>
    <row r="328" spans="9:9" s="76" customFormat="1" x14ac:dyDescent="0.2">
      <c r="I328" s="80"/>
    </row>
    <row r="329" spans="9:9" s="76" customFormat="1" x14ac:dyDescent="0.2">
      <c r="I329" s="80"/>
    </row>
    <row r="330" spans="9:9" s="76" customFormat="1" x14ac:dyDescent="0.2">
      <c r="I330" s="80"/>
    </row>
    <row r="331" spans="9:9" s="76" customFormat="1" x14ac:dyDescent="0.2">
      <c r="I331" s="80"/>
    </row>
    <row r="332" spans="9:9" s="76" customFormat="1" x14ac:dyDescent="0.2">
      <c r="I332" s="80"/>
    </row>
    <row r="333" spans="9:9" s="76" customFormat="1" x14ac:dyDescent="0.2">
      <c r="I333" s="80"/>
    </row>
    <row r="334" spans="9:9" s="76" customFormat="1" x14ac:dyDescent="0.2">
      <c r="I334" s="80"/>
    </row>
    <row r="335" spans="9:9" s="76" customFormat="1" x14ac:dyDescent="0.2">
      <c r="I335" s="80"/>
    </row>
    <row r="336" spans="9:9" s="76" customFormat="1" x14ac:dyDescent="0.2">
      <c r="I336" s="80"/>
    </row>
    <row r="337" spans="9:9" s="76" customFormat="1" x14ac:dyDescent="0.2">
      <c r="I337" s="80"/>
    </row>
    <row r="338" spans="9:9" s="76" customFormat="1" x14ac:dyDescent="0.2">
      <c r="I338" s="80"/>
    </row>
    <row r="339" spans="9:9" s="76" customFormat="1" x14ac:dyDescent="0.2">
      <c r="I339" s="80"/>
    </row>
    <row r="340" spans="9:9" s="76" customFormat="1" x14ac:dyDescent="0.2">
      <c r="I340" s="80"/>
    </row>
    <row r="341" spans="9:9" s="76" customFormat="1" x14ac:dyDescent="0.2">
      <c r="I341" s="80"/>
    </row>
    <row r="342" spans="9:9" s="76" customFormat="1" x14ac:dyDescent="0.2">
      <c r="I342" s="80"/>
    </row>
    <row r="343" spans="9:9" s="76" customFormat="1" x14ac:dyDescent="0.2">
      <c r="I343" s="80"/>
    </row>
    <row r="344" spans="9:9" s="76" customFormat="1" x14ac:dyDescent="0.2">
      <c r="I344" s="80"/>
    </row>
    <row r="345" spans="9:9" s="76" customFormat="1" x14ac:dyDescent="0.2">
      <c r="I345" s="80"/>
    </row>
    <row r="346" spans="9:9" s="76" customFormat="1" x14ac:dyDescent="0.2">
      <c r="I346" s="80"/>
    </row>
    <row r="347" spans="9:9" s="76" customFormat="1" x14ac:dyDescent="0.2">
      <c r="I347" s="80"/>
    </row>
    <row r="348" spans="9:9" s="76" customFormat="1" x14ac:dyDescent="0.2">
      <c r="I348" s="80"/>
    </row>
    <row r="349" spans="9:9" s="76" customFormat="1" x14ac:dyDescent="0.2">
      <c r="I349" s="80"/>
    </row>
    <row r="350" spans="9:9" s="76" customFormat="1" x14ac:dyDescent="0.2">
      <c r="I350" s="80"/>
    </row>
    <row r="351" spans="9:9" s="76" customFormat="1" x14ac:dyDescent="0.2">
      <c r="I351" s="80"/>
    </row>
    <row r="352" spans="9:9" s="76" customFormat="1" x14ac:dyDescent="0.2">
      <c r="I352" s="80"/>
    </row>
    <row r="353" spans="9:9" s="76" customFormat="1" x14ac:dyDescent="0.2">
      <c r="I353" s="80"/>
    </row>
    <row r="354" spans="9:9" s="76" customFormat="1" x14ac:dyDescent="0.2">
      <c r="I354" s="80"/>
    </row>
    <row r="355" spans="9:9" s="76" customFormat="1" x14ac:dyDescent="0.2">
      <c r="I355" s="80"/>
    </row>
    <row r="356" spans="9:9" s="76" customFormat="1" x14ac:dyDescent="0.2">
      <c r="I356" s="80"/>
    </row>
    <row r="357" spans="9:9" s="76" customFormat="1" x14ac:dyDescent="0.2">
      <c r="I357" s="80"/>
    </row>
    <row r="358" spans="9:9" s="76" customFormat="1" x14ac:dyDescent="0.2">
      <c r="I358" s="80"/>
    </row>
    <row r="359" spans="9:9" s="76" customFormat="1" x14ac:dyDescent="0.2">
      <c r="I359" s="80"/>
    </row>
    <row r="360" spans="9:9" s="76" customFormat="1" x14ac:dyDescent="0.2">
      <c r="I360" s="80"/>
    </row>
    <row r="361" spans="9:9" s="76" customFormat="1" x14ac:dyDescent="0.2">
      <c r="I361" s="80"/>
    </row>
    <row r="362" spans="9:9" s="76" customFormat="1" x14ac:dyDescent="0.2">
      <c r="I362" s="80"/>
    </row>
    <row r="363" spans="9:9" s="76" customFormat="1" x14ac:dyDescent="0.2">
      <c r="I363" s="80"/>
    </row>
    <row r="364" spans="9:9" s="76" customFormat="1" x14ac:dyDescent="0.2">
      <c r="I364" s="80"/>
    </row>
    <row r="365" spans="9:9" s="76" customFormat="1" x14ac:dyDescent="0.2">
      <c r="I365" s="80"/>
    </row>
    <row r="366" spans="9:9" s="76" customFormat="1" x14ac:dyDescent="0.2">
      <c r="I366" s="80"/>
    </row>
    <row r="367" spans="9:9" s="76" customFormat="1" x14ac:dyDescent="0.2">
      <c r="I367" s="80"/>
    </row>
    <row r="368" spans="9:9" s="76" customFormat="1" x14ac:dyDescent="0.2">
      <c r="I368" s="80"/>
    </row>
    <row r="369" spans="9:9" s="76" customFormat="1" x14ac:dyDescent="0.2">
      <c r="I369" s="80"/>
    </row>
    <row r="370" spans="9:9" s="76" customFormat="1" x14ac:dyDescent="0.2">
      <c r="I370" s="80"/>
    </row>
    <row r="371" spans="9:9" s="76" customFormat="1" x14ac:dyDescent="0.2">
      <c r="I371" s="80"/>
    </row>
    <row r="372" spans="9:9" s="76" customFormat="1" x14ac:dyDescent="0.2">
      <c r="I372" s="80"/>
    </row>
    <row r="373" spans="9:9" s="76" customFormat="1" x14ac:dyDescent="0.2">
      <c r="I373" s="80"/>
    </row>
    <row r="374" spans="9:9" s="76" customFormat="1" x14ac:dyDescent="0.2">
      <c r="I374" s="80"/>
    </row>
    <row r="375" spans="9:9" s="76" customFormat="1" x14ac:dyDescent="0.2">
      <c r="I375" s="80"/>
    </row>
    <row r="376" spans="9:9" s="76" customFormat="1" x14ac:dyDescent="0.2">
      <c r="I376" s="80"/>
    </row>
    <row r="377" spans="9:9" s="76" customFormat="1" x14ac:dyDescent="0.2">
      <c r="I377" s="80"/>
    </row>
    <row r="378" spans="9:9" s="76" customFormat="1" x14ac:dyDescent="0.2">
      <c r="I378" s="80"/>
    </row>
    <row r="379" spans="9:9" s="76" customFormat="1" x14ac:dyDescent="0.2">
      <c r="I379" s="80"/>
    </row>
    <row r="380" spans="9:9" s="76" customFormat="1" x14ac:dyDescent="0.2">
      <c r="I380" s="80"/>
    </row>
    <row r="381" spans="9:9" s="76" customFormat="1" x14ac:dyDescent="0.2">
      <c r="I381" s="80"/>
    </row>
    <row r="382" spans="9:9" s="76" customFormat="1" x14ac:dyDescent="0.2">
      <c r="I382" s="80"/>
    </row>
    <row r="383" spans="9:9" s="76" customFormat="1" x14ac:dyDescent="0.2">
      <c r="I383" s="80"/>
    </row>
    <row r="384" spans="9:9" s="76" customFormat="1" x14ac:dyDescent="0.2">
      <c r="I384" s="80"/>
    </row>
    <row r="385" spans="9:9" s="76" customFormat="1" x14ac:dyDescent="0.2">
      <c r="I385" s="80"/>
    </row>
    <row r="386" spans="9:9" s="76" customFormat="1" x14ac:dyDescent="0.2">
      <c r="I386" s="80"/>
    </row>
    <row r="387" spans="9:9" s="76" customFormat="1" x14ac:dyDescent="0.2">
      <c r="I387" s="80"/>
    </row>
    <row r="388" spans="9:9" s="76" customFormat="1" x14ac:dyDescent="0.2">
      <c r="I388" s="80"/>
    </row>
    <row r="389" spans="9:9" s="76" customFormat="1" x14ac:dyDescent="0.2">
      <c r="I389" s="80"/>
    </row>
    <row r="390" spans="9:9" s="76" customFormat="1" x14ac:dyDescent="0.2">
      <c r="I390" s="80"/>
    </row>
    <row r="391" spans="9:9" s="76" customFormat="1" x14ac:dyDescent="0.2">
      <c r="I391" s="80"/>
    </row>
    <row r="392" spans="9:9" s="76" customFormat="1" x14ac:dyDescent="0.2">
      <c r="I392" s="80"/>
    </row>
    <row r="393" spans="9:9" s="76" customFormat="1" x14ac:dyDescent="0.2">
      <c r="I393" s="80"/>
    </row>
    <row r="394" spans="9:9" s="76" customFormat="1" x14ac:dyDescent="0.2">
      <c r="I394" s="80"/>
    </row>
    <row r="395" spans="9:9" s="76" customFormat="1" x14ac:dyDescent="0.2">
      <c r="I395" s="80"/>
    </row>
    <row r="396" spans="9:9" s="76" customFormat="1" x14ac:dyDescent="0.2">
      <c r="I396" s="80"/>
    </row>
    <row r="397" spans="9:9" s="76" customFormat="1" x14ac:dyDescent="0.2">
      <c r="I397" s="80"/>
    </row>
    <row r="398" spans="9:9" s="76" customFormat="1" x14ac:dyDescent="0.2">
      <c r="I398" s="80"/>
    </row>
    <row r="399" spans="9:9" s="76" customFormat="1" x14ac:dyDescent="0.2">
      <c r="I399" s="80"/>
    </row>
    <row r="400" spans="9:9" s="76" customFormat="1" x14ac:dyDescent="0.2">
      <c r="I400" s="80"/>
    </row>
    <row r="401" spans="9:9" s="76" customFormat="1" x14ac:dyDescent="0.2">
      <c r="I401" s="80"/>
    </row>
    <row r="402" spans="9:9" s="76" customFormat="1" x14ac:dyDescent="0.2">
      <c r="I402" s="80"/>
    </row>
    <row r="403" spans="9:9" s="76" customFormat="1" x14ac:dyDescent="0.2">
      <c r="I403" s="80"/>
    </row>
    <row r="404" spans="9:9" s="76" customFormat="1" x14ac:dyDescent="0.2">
      <c r="I404" s="80"/>
    </row>
    <row r="405" spans="9:9" s="76" customFormat="1" x14ac:dyDescent="0.2">
      <c r="I405" s="80"/>
    </row>
    <row r="406" spans="9:9" s="76" customFormat="1" x14ac:dyDescent="0.2">
      <c r="I406" s="80"/>
    </row>
    <row r="407" spans="9:9" s="76" customFormat="1" x14ac:dyDescent="0.2">
      <c r="I407" s="80"/>
    </row>
    <row r="408" spans="9:9" s="76" customFormat="1" x14ac:dyDescent="0.2">
      <c r="I408" s="80"/>
    </row>
    <row r="409" spans="9:9" s="76" customFormat="1" x14ac:dyDescent="0.2">
      <c r="I409" s="80"/>
    </row>
    <row r="410" spans="9:9" s="76" customFormat="1" x14ac:dyDescent="0.2">
      <c r="I410" s="80"/>
    </row>
    <row r="411" spans="9:9" s="76" customFormat="1" x14ac:dyDescent="0.2">
      <c r="I411" s="80"/>
    </row>
    <row r="412" spans="9:9" s="76" customFormat="1" x14ac:dyDescent="0.2">
      <c r="I412" s="80"/>
    </row>
    <row r="413" spans="9:9" s="76" customFormat="1" x14ac:dyDescent="0.2">
      <c r="I413" s="80"/>
    </row>
    <row r="414" spans="9:9" s="76" customFormat="1" x14ac:dyDescent="0.2">
      <c r="I414" s="80"/>
    </row>
    <row r="415" spans="9:9" s="76" customFormat="1" x14ac:dyDescent="0.2">
      <c r="I415" s="80"/>
    </row>
    <row r="416" spans="9:9" s="76" customFormat="1" x14ac:dyDescent="0.2">
      <c r="I416" s="80"/>
    </row>
    <row r="417" spans="9:9" s="76" customFormat="1" x14ac:dyDescent="0.2">
      <c r="I417" s="80"/>
    </row>
    <row r="418" spans="9:9" s="76" customFormat="1" x14ac:dyDescent="0.2">
      <c r="I418" s="80"/>
    </row>
    <row r="419" spans="9:9" s="76" customFormat="1" x14ac:dyDescent="0.2">
      <c r="I419" s="80"/>
    </row>
    <row r="420" spans="9:9" s="76" customFormat="1" x14ac:dyDescent="0.2">
      <c r="I420" s="80"/>
    </row>
    <row r="421" spans="9:9" s="76" customFormat="1" x14ac:dyDescent="0.2">
      <c r="I421" s="80"/>
    </row>
    <row r="422" spans="9:9" s="76" customFormat="1" x14ac:dyDescent="0.2">
      <c r="I422" s="80"/>
    </row>
    <row r="423" spans="9:9" s="76" customFormat="1" x14ac:dyDescent="0.2">
      <c r="I423" s="80"/>
    </row>
    <row r="424" spans="9:9" s="76" customFormat="1" x14ac:dyDescent="0.2">
      <c r="I424" s="80"/>
    </row>
    <row r="425" spans="9:9" s="76" customFormat="1" x14ac:dyDescent="0.2">
      <c r="I425" s="80"/>
    </row>
    <row r="426" spans="9:9" s="76" customFormat="1" x14ac:dyDescent="0.2">
      <c r="I426" s="80"/>
    </row>
    <row r="427" spans="9:9" s="76" customFormat="1" x14ac:dyDescent="0.2">
      <c r="I427" s="80"/>
    </row>
    <row r="428" spans="9:9" s="76" customFormat="1" x14ac:dyDescent="0.2">
      <c r="I428" s="80"/>
    </row>
    <row r="429" spans="9:9" s="76" customFormat="1" x14ac:dyDescent="0.2">
      <c r="I429" s="80"/>
    </row>
    <row r="430" spans="9:9" s="76" customFormat="1" x14ac:dyDescent="0.2">
      <c r="I430" s="80"/>
    </row>
    <row r="431" spans="9:9" s="76" customFormat="1" x14ac:dyDescent="0.2">
      <c r="I431" s="80"/>
    </row>
    <row r="432" spans="9:9" s="76" customFormat="1" x14ac:dyDescent="0.2">
      <c r="I432" s="80"/>
    </row>
    <row r="433" spans="9:9" s="76" customFormat="1" x14ac:dyDescent="0.2">
      <c r="I433" s="80"/>
    </row>
    <row r="434" spans="9:9" s="76" customFormat="1" x14ac:dyDescent="0.2">
      <c r="I434" s="80"/>
    </row>
    <row r="435" spans="9:9" s="76" customFormat="1" x14ac:dyDescent="0.2">
      <c r="I435" s="80"/>
    </row>
    <row r="436" spans="9:9" s="76" customFormat="1" x14ac:dyDescent="0.2">
      <c r="I436" s="80"/>
    </row>
    <row r="437" spans="9:9" s="76" customFormat="1" x14ac:dyDescent="0.2">
      <c r="I437" s="80"/>
    </row>
    <row r="438" spans="9:9" s="76" customFormat="1" x14ac:dyDescent="0.2">
      <c r="I438" s="80"/>
    </row>
    <row r="439" spans="9:9" s="76" customFormat="1" x14ac:dyDescent="0.2">
      <c r="I439" s="80"/>
    </row>
    <row r="440" spans="9:9" s="76" customFormat="1" x14ac:dyDescent="0.2">
      <c r="I440" s="80"/>
    </row>
    <row r="441" spans="9:9" s="76" customFormat="1" x14ac:dyDescent="0.2">
      <c r="I441" s="80"/>
    </row>
    <row r="442" spans="9:9" s="76" customFormat="1" x14ac:dyDescent="0.2">
      <c r="I442" s="80"/>
    </row>
    <row r="443" spans="9:9" s="76" customFormat="1" x14ac:dyDescent="0.2">
      <c r="I443" s="80"/>
    </row>
    <row r="444" spans="9:9" s="76" customFormat="1" x14ac:dyDescent="0.2">
      <c r="I444" s="80"/>
    </row>
    <row r="445" spans="9:9" s="76" customFormat="1" x14ac:dyDescent="0.2">
      <c r="I445" s="80"/>
    </row>
    <row r="446" spans="9:9" s="76" customFormat="1" x14ac:dyDescent="0.2">
      <c r="I446" s="80"/>
    </row>
    <row r="447" spans="9:9" s="76" customFormat="1" x14ac:dyDescent="0.2">
      <c r="I447" s="80"/>
    </row>
    <row r="448" spans="9:9" s="76" customFormat="1" x14ac:dyDescent="0.2">
      <c r="I448" s="80"/>
    </row>
    <row r="449" spans="9:9" s="76" customFormat="1" x14ac:dyDescent="0.2">
      <c r="I449" s="80"/>
    </row>
    <row r="450" spans="9:9" s="76" customFormat="1" x14ac:dyDescent="0.2">
      <c r="I450" s="80"/>
    </row>
    <row r="451" spans="9:9" s="76" customFormat="1" x14ac:dyDescent="0.2">
      <c r="I451" s="80"/>
    </row>
    <row r="452" spans="9:9" s="76" customFormat="1" x14ac:dyDescent="0.2">
      <c r="I452" s="80"/>
    </row>
    <row r="453" spans="9:9" s="76" customFormat="1" x14ac:dyDescent="0.2">
      <c r="I453" s="80"/>
    </row>
    <row r="454" spans="9:9" s="76" customFormat="1" x14ac:dyDescent="0.2">
      <c r="I454" s="80"/>
    </row>
    <row r="455" spans="9:9" s="76" customFormat="1" x14ac:dyDescent="0.2">
      <c r="I455" s="80"/>
    </row>
    <row r="456" spans="9:9" s="76" customFormat="1" x14ac:dyDescent="0.2">
      <c r="I456" s="80"/>
    </row>
    <row r="457" spans="9:9" s="76" customFormat="1" x14ac:dyDescent="0.2">
      <c r="I457" s="80"/>
    </row>
    <row r="458" spans="9:9" s="76" customFormat="1" x14ac:dyDescent="0.2">
      <c r="I458" s="80"/>
    </row>
    <row r="459" spans="9:9" s="76" customFormat="1" x14ac:dyDescent="0.2">
      <c r="I459" s="80"/>
    </row>
    <row r="460" spans="9:9" s="76" customFormat="1" x14ac:dyDescent="0.2">
      <c r="I460" s="80"/>
    </row>
    <row r="461" spans="9:9" s="76" customFormat="1" x14ac:dyDescent="0.2">
      <c r="I461" s="80"/>
    </row>
    <row r="462" spans="9:9" s="76" customFormat="1" x14ac:dyDescent="0.2">
      <c r="I462" s="80"/>
    </row>
    <row r="463" spans="9:9" s="76" customFormat="1" x14ac:dyDescent="0.2">
      <c r="I463" s="80"/>
    </row>
    <row r="464" spans="9:9" s="76" customFormat="1" x14ac:dyDescent="0.2">
      <c r="I464" s="80"/>
    </row>
    <row r="465" spans="9:9" s="76" customFormat="1" x14ac:dyDescent="0.2">
      <c r="I465" s="80"/>
    </row>
    <row r="466" spans="9:9" s="76" customFormat="1" x14ac:dyDescent="0.2">
      <c r="I466" s="80"/>
    </row>
    <row r="467" spans="9:9" s="76" customFormat="1" x14ac:dyDescent="0.2">
      <c r="I467" s="80"/>
    </row>
    <row r="468" spans="9:9" s="76" customFormat="1" x14ac:dyDescent="0.2">
      <c r="I468" s="80"/>
    </row>
    <row r="469" spans="9:9" s="76" customFormat="1" x14ac:dyDescent="0.2">
      <c r="I469" s="80"/>
    </row>
    <row r="470" spans="9:9" s="76" customFormat="1" x14ac:dyDescent="0.2">
      <c r="I470" s="80"/>
    </row>
    <row r="471" spans="9:9" s="76" customFormat="1" x14ac:dyDescent="0.2">
      <c r="I471" s="80"/>
    </row>
    <row r="472" spans="9:9" s="76" customFormat="1" x14ac:dyDescent="0.2">
      <c r="I472" s="80"/>
    </row>
    <row r="473" spans="9:9" s="76" customFormat="1" x14ac:dyDescent="0.2">
      <c r="I473" s="80"/>
    </row>
    <row r="474" spans="9:9" s="76" customFormat="1" x14ac:dyDescent="0.2">
      <c r="I474" s="80"/>
    </row>
    <row r="475" spans="9:9" s="76" customFormat="1" x14ac:dyDescent="0.2">
      <c r="I475" s="80"/>
    </row>
    <row r="476" spans="9:9" s="76" customFormat="1" x14ac:dyDescent="0.2">
      <c r="I476" s="80"/>
    </row>
    <row r="477" spans="9:9" s="76" customFormat="1" x14ac:dyDescent="0.2">
      <c r="I477" s="80"/>
    </row>
    <row r="478" spans="9:9" s="76" customFormat="1" x14ac:dyDescent="0.2">
      <c r="I478" s="80"/>
    </row>
    <row r="479" spans="9:9" s="76" customFormat="1" x14ac:dyDescent="0.2">
      <c r="I479" s="80"/>
    </row>
    <row r="480" spans="9:9" s="76" customFormat="1" x14ac:dyDescent="0.2">
      <c r="I480" s="80"/>
    </row>
    <row r="481" spans="9:9" s="76" customFormat="1" x14ac:dyDescent="0.2">
      <c r="I481" s="80"/>
    </row>
    <row r="482" spans="9:9" s="76" customFormat="1" x14ac:dyDescent="0.2">
      <c r="I482" s="80"/>
    </row>
    <row r="483" spans="9:9" s="76" customFormat="1" x14ac:dyDescent="0.2">
      <c r="I483" s="80"/>
    </row>
    <row r="484" spans="9:9" s="76" customFormat="1" x14ac:dyDescent="0.2">
      <c r="I484" s="80"/>
    </row>
    <row r="485" spans="9:9" s="76" customFormat="1" x14ac:dyDescent="0.2">
      <c r="I485" s="80"/>
    </row>
    <row r="486" spans="9:9" s="76" customFormat="1" x14ac:dyDescent="0.2">
      <c r="I486" s="80"/>
    </row>
    <row r="487" spans="9:9" s="76" customFormat="1" x14ac:dyDescent="0.2">
      <c r="I487" s="80"/>
    </row>
    <row r="488" spans="9:9" s="76" customFormat="1" x14ac:dyDescent="0.2">
      <c r="I488" s="80"/>
    </row>
    <row r="489" spans="9:9" s="76" customFormat="1" x14ac:dyDescent="0.2">
      <c r="I489" s="80"/>
    </row>
    <row r="490" spans="9:9" s="76" customFormat="1" x14ac:dyDescent="0.2">
      <c r="I490" s="80"/>
    </row>
    <row r="491" spans="9:9" s="76" customFormat="1" x14ac:dyDescent="0.2">
      <c r="I491" s="80"/>
    </row>
    <row r="492" spans="9:9" s="76" customFormat="1" x14ac:dyDescent="0.2">
      <c r="I492" s="80"/>
    </row>
    <row r="493" spans="9:9" s="76" customFormat="1" x14ac:dyDescent="0.2">
      <c r="I493" s="80"/>
    </row>
    <row r="494" spans="9:9" s="76" customFormat="1" x14ac:dyDescent="0.2">
      <c r="I494" s="80"/>
    </row>
    <row r="495" spans="9:9" s="76" customFormat="1" x14ac:dyDescent="0.2">
      <c r="I495" s="80"/>
    </row>
    <row r="496" spans="9:9" s="76" customFormat="1" x14ac:dyDescent="0.2">
      <c r="I496" s="80"/>
    </row>
    <row r="497" spans="9:9" s="76" customFormat="1" x14ac:dyDescent="0.2">
      <c r="I497" s="80"/>
    </row>
    <row r="498" spans="9:9" s="76" customFormat="1" x14ac:dyDescent="0.2">
      <c r="I498" s="80"/>
    </row>
    <row r="499" spans="9:9" s="76" customFormat="1" x14ac:dyDescent="0.2">
      <c r="I499" s="80"/>
    </row>
    <row r="500" spans="9:9" s="76" customFormat="1" x14ac:dyDescent="0.2">
      <c r="I500" s="80"/>
    </row>
    <row r="501" spans="9:9" s="76" customFormat="1" x14ac:dyDescent="0.2">
      <c r="I501" s="80"/>
    </row>
    <row r="502" spans="9:9" s="76" customFormat="1" x14ac:dyDescent="0.2">
      <c r="I502" s="80"/>
    </row>
    <row r="503" spans="9:9" s="76" customFormat="1" x14ac:dyDescent="0.2">
      <c r="I503" s="80"/>
    </row>
    <row r="504" spans="9:9" s="76" customFormat="1" x14ac:dyDescent="0.2">
      <c r="I504" s="80"/>
    </row>
    <row r="505" spans="9:9" s="76" customFormat="1" x14ac:dyDescent="0.2">
      <c r="I505" s="80"/>
    </row>
    <row r="506" spans="9:9" s="76" customFormat="1" x14ac:dyDescent="0.2">
      <c r="I506" s="80"/>
    </row>
    <row r="507" spans="9:9" s="76" customFormat="1" x14ac:dyDescent="0.2">
      <c r="I507" s="80"/>
    </row>
    <row r="508" spans="9:9" s="76" customFormat="1" x14ac:dyDescent="0.2">
      <c r="I508" s="80"/>
    </row>
    <row r="509" spans="9:9" s="76" customFormat="1" x14ac:dyDescent="0.2">
      <c r="I509" s="80"/>
    </row>
    <row r="510" spans="9:9" s="76" customFormat="1" x14ac:dyDescent="0.2">
      <c r="I510" s="80"/>
    </row>
    <row r="511" spans="9:9" s="76" customFormat="1" x14ac:dyDescent="0.2">
      <c r="I511" s="80"/>
    </row>
    <row r="512" spans="9:9" s="76" customFormat="1" x14ac:dyDescent="0.2">
      <c r="I512" s="80"/>
    </row>
    <row r="513" spans="9:9" s="76" customFormat="1" x14ac:dyDescent="0.2">
      <c r="I513" s="80"/>
    </row>
    <row r="514" spans="9:9" s="76" customFormat="1" x14ac:dyDescent="0.2">
      <c r="I514" s="80"/>
    </row>
    <row r="515" spans="9:9" s="76" customFormat="1" x14ac:dyDescent="0.2">
      <c r="I515" s="80"/>
    </row>
    <row r="516" spans="9:9" s="76" customFormat="1" x14ac:dyDescent="0.2">
      <c r="I516" s="80"/>
    </row>
    <row r="517" spans="9:9" s="76" customFormat="1" x14ac:dyDescent="0.2">
      <c r="I517" s="80"/>
    </row>
    <row r="518" spans="9:9" s="76" customFormat="1" x14ac:dyDescent="0.2">
      <c r="I518" s="80"/>
    </row>
    <row r="519" spans="9:9" s="76" customFormat="1" x14ac:dyDescent="0.2">
      <c r="I519" s="80"/>
    </row>
    <row r="520" spans="9:9" s="76" customFormat="1" x14ac:dyDescent="0.2">
      <c r="I520" s="80"/>
    </row>
    <row r="521" spans="9:9" s="76" customFormat="1" x14ac:dyDescent="0.2">
      <c r="I521" s="80"/>
    </row>
    <row r="522" spans="9:9" s="76" customFormat="1" x14ac:dyDescent="0.2">
      <c r="I522" s="80"/>
    </row>
    <row r="523" spans="9:9" s="76" customFormat="1" x14ac:dyDescent="0.2">
      <c r="I523" s="80"/>
    </row>
    <row r="524" spans="9:9" s="76" customFormat="1" x14ac:dyDescent="0.2">
      <c r="I524" s="80"/>
    </row>
    <row r="525" spans="9:9" s="76" customFormat="1" x14ac:dyDescent="0.2">
      <c r="I525" s="80"/>
    </row>
    <row r="526" spans="9:9" s="76" customFormat="1" x14ac:dyDescent="0.2">
      <c r="I526" s="80"/>
    </row>
    <row r="527" spans="9:9" s="76" customFormat="1" x14ac:dyDescent="0.2">
      <c r="I527" s="80"/>
    </row>
    <row r="528" spans="9:9" s="76" customFormat="1" x14ac:dyDescent="0.2">
      <c r="I528" s="80"/>
    </row>
    <row r="529" spans="9:9" s="76" customFormat="1" x14ac:dyDescent="0.2">
      <c r="I529" s="80"/>
    </row>
    <row r="530" spans="9:9" s="76" customFormat="1" x14ac:dyDescent="0.2">
      <c r="I530" s="80"/>
    </row>
    <row r="531" spans="9:9" s="76" customFormat="1" x14ac:dyDescent="0.2">
      <c r="I531" s="80"/>
    </row>
    <row r="532" spans="9:9" s="76" customFormat="1" x14ac:dyDescent="0.2">
      <c r="I532" s="80"/>
    </row>
    <row r="533" spans="9:9" s="76" customFormat="1" x14ac:dyDescent="0.2">
      <c r="I533" s="80"/>
    </row>
    <row r="534" spans="9:9" s="76" customFormat="1" x14ac:dyDescent="0.2">
      <c r="I534" s="80"/>
    </row>
    <row r="535" spans="9:9" s="76" customFormat="1" x14ac:dyDescent="0.2">
      <c r="I535" s="80"/>
    </row>
    <row r="536" spans="9:9" s="76" customFormat="1" x14ac:dyDescent="0.2">
      <c r="I536" s="80"/>
    </row>
    <row r="537" spans="9:9" s="76" customFormat="1" x14ac:dyDescent="0.2">
      <c r="I537" s="80"/>
    </row>
    <row r="538" spans="9:9" s="76" customFormat="1" x14ac:dyDescent="0.2">
      <c r="I538" s="80"/>
    </row>
    <row r="539" spans="9:9" s="76" customFormat="1" x14ac:dyDescent="0.2">
      <c r="I539" s="80"/>
    </row>
    <row r="540" spans="9:9" s="76" customFormat="1" x14ac:dyDescent="0.2">
      <c r="I540" s="80"/>
    </row>
    <row r="541" spans="9:9" s="76" customFormat="1" x14ac:dyDescent="0.2">
      <c r="I541" s="80"/>
    </row>
    <row r="542" spans="9:9" s="76" customFormat="1" x14ac:dyDescent="0.2">
      <c r="I542" s="80"/>
    </row>
    <row r="543" spans="9:9" s="76" customFormat="1" x14ac:dyDescent="0.2">
      <c r="I543" s="80"/>
    </row>
    <row r="544" spans="9:9" s="76" customFormat="1" x14ac:dyDescent="0.2">
      <c r="I544" s="80"/>
    </row>
    <row r="545" spans="9:9" s="76" customFormat="1" x14ac:dyDescent="0.2">
      <c r="I545" s="80"/>
    </row>
    <row r="546" spans="9:9" s="76" customFormat="1" x14ac:dyDescent="0.2">
      <c r="I546" s="80"/>
    </row>
    <row r="547" spans="9:9" s="76" customFormat="1" x14ac:dyDescent="0.2">
      <c r="I547" s="80"/>
    </row>
    <row r="548" spans="9:9" s="76" customFormat="1" x14ac:dyDescent="0.2">
      <c r="I548" s="80"/>
    </row>
    <row r="549" spans="9:9" s="76" customFormat="1" x14ac:dyDescent="0.2">
      <c r="I549" s="80"/>
    </row>
    <row r="550" spans="9:9" s="76" customFormat="1" x14ac:dyDescent="0.2">
      <c r="I550" s="80"/>
    </row>
    <row r="551" spans="9:9" s="76" customFormat="1" x14ac:dyDescent="0.2">
      <c r="I551" s="80"/>
    </row>
    <row r="552" spans="9:9" s="76" customFormat="1" x14ac:dyDescent="0.2">
      <c r="I552" s="80"/>
    </row>
    <row r="553" spans="9:9" s="76" customFormat="1" x14ac:dyDescent="0.2">
      <c r="I553" s="80"/>
    </row>
    <row r="554" spans="9:9" s="76" customFormat="1" x14ac:dyDescent="0.2">
      <c r="I554" s="80"/>
    </row>
    <row r="555" spans="9:9" s="76" customFormat="1" x14ac:dyDescent="0.2">
      <c r="I555" s="80"/>
    </row>
    <row r="556" spans="9:9" s="76" customFormat="1" x14ac:dyDescent="0.2">
      <c r="I556" s="80"/>
    </row>
    <row r="557" spans="9:9" s="76" customFormat="1" x14ac:dyDescent="0.2">
      <c r="I557" s="80"/>
    </row>
    <row r="558" spans="9:9" s="76" customFormat="1" x14ac:dyDescent="0.2">
      <c r="I558" s="80"/>
    </row>
    <row r="559" spans="9:9" s="76" customFormat="1" x14ac:dyDescent="0.2">
      <c r="I559" s="80"/>
    </row>
    <row r="560" spans="9:9" s="76" customFormat="1" x14ac:dyDescent="0.2">
      <c r="I560" s="80"/>
    </row>
    <row r="561" spans="9:9" s="76" customFormat="1" x14ac:dyDescent="0.2">
      <c r="I561" s="80"/>
    </row>
    <row r="562" spans="9:9" s="76" customFormat="1" x14ac:dyDescent="0.2">
      <c r="I562" s="80"/>
    </row>
    <row r="563" spans="9:9" s="76" customFormat="1" x14ac:dyDescent="0.2">
      <c r="I563" s="80"/>
    </row>
    <row r="564" spans="9:9" s="76" customFormat="1" x14ac:dyDescent="0.2">
      <c r="I564" s="80"/>
    </row>
    <row r="565" spans="9:9" s="76" customFormat="1" x14ac:dyDescent="0.2">
      <c r="I565" s="80"/>
    </row>
    <row r="566" spans="9:9" s="76" customFormat="1" x14ac:dyDescent="0.2">
      <c r="I566" s="80"/>
    </row>
    <row r="567" spans="9:9" s="76" customFormat="1" x14ac:dyDescent="0.2">
      <c r="I567" s="80"/>
    </row>
    <row r="568" spans="9:9" s="76" customFormat="1" x14ac:dyDescent="0.2">
      <c r="I568" s="80"/>
    </row>
    <row r="569" spans="9:9" s="76" customFormat="1" x14ac:dyDescent="0.2">
      <c r="I569" s="80"/>
    </row>
    <row r="570" spans="9:9" s="76" customFormat="1" x14ac:dyDescent="0.2">
      <c r="I570" s="80"/>
    </row>
    <row r="571" spans="9:9" s="76" customFormat="1" x14ac:dyDescent="0.2">
      <c r="I571" s="80"/>
    </row>
    <row r="572" spans="9:9" s="76" customFormat="1" x14ac:dyDescent="0.2">
      <c r="I572" s="80"/>
    </row>
    <row r="573" spans="9:9" s="76" customFormat="1" x14ac:dyDescent="0.2">
      <c r="I573" s="80"/>
    </row>
    <row r="574" spans="9:9" s="76" customFormat="1" x14ac:dyDescent="0.2">
      <c r="I574" s="80"/>
    </row>
    <row r="575" spans="9:9" s="76" customFormat="1" x14ac:dyDescent="0.2">
      <c r="I575" s="80"/>
    </row>
    <row r="576" spans="9:9" s="76" customFormat="1" x14ac:dyDescent="0.2">
      <c r="I576" s="80"/>
    </row>
    <row r="577" spans="9:9" s="76" customFormat="1" x14ac:dyDescent="0.2">
      <c r="I577" s="80"/>
    </row>
    <row r="578" spans="9:9" s="76" customFormat="1" x14ac:dyDescent="0.2">
      <c r="I578" s="80"/>
    </row>
    <row r="579" spans="9:9" s="76" customFormat="1" x14ac:dyDescent="0.2">
      <c r="I579" s="80"/>
    </row>
    <row r="580" spans="9:9" s="76" customFormat="1" x14ac:dyDescent="0.2">
      <c r="I580" s="80"/>
    </row>
    <row r="581" spans="9:9" s="76" customFormat="1" x14ac:dyDescent="0.2">
      <c r="I581" s="80"/>
    </row>
    <row r="582" spans="9:9" s="76" customFormat="1" x14ac:dyDescent="0.2">
      <c r="I582" s="80"/>
    </row>
    <row r="583" spans="9:9" s="76" customFormat="1" x14ac:dyDescent="0.2">
      <c r="I583" s="80"/>
    </row>
    <row r="584" spans="9:9" s="76" customFormat="1" x14ac:dyDescent="0.2">
      <c r="I584" s="80"/>
    </row>
    <row r="585" spans="9:9" s="76" customFormat="1" x14ac:dyDescent="0.2">
      <c r="I585" s="80"/>
    </row>
    <row r="586" spans="9:9" s="76" customFormat="1" x14ac:dyDescent="0.2">
      <c r="I586" s="80"/>
    </row>
    <row r="587" spans="9:9" s="76" customFormat="1" x14ac:dyDescent="0.2">
      <c r="I587" s="80"/>
    </row>
    <row r="588" spans="9:9" s="76" customFormat="1" x14ac:dyDescent="0.2">
      <c r="I588" s="80"/>
    </row>
    <row r="589" spans="9:9" s="76" customFormat="1" x14ac:dyDescent="0.2">
      <c r="I589" s="80"/>
    </row>
    <row r="590" spans="9:9" s="76" customFormat="1" x14ac:dyDescent="0.2">
      <c r="I590" s="80"/>
    </row>
    <row r="591" spans="9:9" s="76" customFormat="1" x14ac:dyDescent="0.2">
      <c r="I591" s="80"/>
    </row>
    <row r="592" spans="9:9" s="76" customFormat="1" x14ac:dyDescent="0.2">
      <c r="I592" s="80"/>
    </row>
    <row r="593" spans="9:9" s="76" customFormat="1" x14ac:dyDescent="0.2">
      <c r="I593" s="80"/>
    </row>
    <row r="594" spans="9:9" s="76" customFormat="1" x14ac:dyDescent="0.2">
      <c r="I594" s="80"/>
    </row>
    <row r="595" spans="9:9" s="76" customFormat="1" x14ac:dyDescent="0.2">
      <c r="I595" s="80"/>
    </row>
    <row r="596" spans="9:9" s="76" customFormat="1" x14ac:dyDescent="0.2">
      <c r="I596" s="80"/>
    </row>
    <row r="597" spans="9:9" s="76" customFormat="1" x14ac:dyDescent="0.2">
      <c r="I597" s="80"/>
    </row>
    <row r="598" spans="9:9" s="76" customFormat="1" x14ac:dyDescent="0.2">
      <c r="I598" s="80"/>
    </row>
    <row r="599" spans="9:9" s="76" customFormat="1" x14ac:dyDescent="0.2">
      <c r="I599" s="80"/>
    </row>
    <row r="600" spans="9:9" s="76" customFormat="1" x14ac:dyDescent="0.2">
      <c r="I600" s="80"/>
    </row>
    <row r="601" spans="9:9" s="76" customFormat="1" x14ac:dyDescent="0.2">
      <c r="I601" s="80"/>
    </row>
    <row r="602" spans="9:9" s="76" customFormat="1" x14ac:dyDescent="0.2">
      <c r="I602" s="80"/>
    </row>
    <row r="603" spans="9:9" s="76" customFormat="1" x14ac:dyDescent="0.2">
      <c r="I603" s="80"/>
    </row>
    <row r="604" spans="9:9" s="76" customFormat="1" x14ac:dyDescent="0.2">
      <c r="I604" s="80"/>
    </row>
    <row r="605" spans="9:9" s="76" customFormat="1" x14ac:dyDescent="0.2">
      <c r="I605" s="80"/>
    </row>
    <row r="606" spans="9:9" s="76" customFormat="1" x14ac:dyDescent="0.2">
      <c r="I606" s="80"/>
    </row>
    <row r="607" spans="9:9" s="76" customFormat="1" x14ac:dyDescent="0.2">
      <c r="I607" s="80"/>
    </row>
    <row r="608" spans="9:9" s="76" customFormat="1" x14ac:dyDescent="0.2">
      <c r="I608" s="80"/>
    </row>
    <row r="609" spans="9:9" s="76" customFormat="1" x14ac:dyDescent="0.2">
      <c r="I609" s="80"/>
    </row>
    <row r="610" spans="9:9" s="76" customFormat="1" x14ac:dyDescent="0.2">
      <c r="I610" s="80"/>
    </row>
    <row r="611" spans="9:9" s="76" customFormat="1" x14ac:dyDescent="0.2">
      <c r="I611" s="80"/>
    </row>
    <row r="612" spans="9:9" s="76" customFormat="1" x14ac:dyDescent="0.2">
      <c r="I612" s="80"/>
    </row>
    <row r="613" spans="9:9" s="76" customFormat="1" x14ac:dyDescent="0.2">
      <c r="I613" s="80"/>
    </row>
    <row r="614" spans="9:9" s="76" customFormat="1" x14ac:dyDescent="0.2">
      <c r="I614" s="80"/>
    </row>
    <row r="615" spans="9:9" s="76" customFormat="1" x14ac:dyDescent="0.2">
      <c r="I615" s="80"/>
    </row>
    <row r="616" spans="9:9" s="76" customFormat="1" x14ac:dyDescent="0.2">
      <c r="I616" s="80"/>
    </row>
    <row r="617" spans="9:9" s="76" customFormat="1" x14ac:dyDescent="0.2">
      <c r="I617" s="80"/>
    </row>
    <row r="618" spans="9:9" s="76" customFormat="1" x14ac:dyDescent="0.2">
      <c r="I618" s="80"/>
    </row>
    <row r="619" spans="9:9" s="76" customFormat="1" x14ac:dyDescent="0.2">
      <c r="I619" s="80"/>
    </row>
    <row r="620" spans="9:9" s="76" customFormat="1" x14ac:dyDescent="0.2">
      <c r="I620" s="80"/>
    </row>
    <row r="621" spans="9:9" s="76" customFormat="1" x14ac:dyDescent="0.2">
      <c r="I621" s="80"/>
    </row>
    <row r="622" spans="9:9" s="76" customFormat="1" x14ac:dyDescent="0.2">
      <c r="I622" s="80"/>
    </row>
    <row r="623" spans="9:9" s="76" customFormat="1" x14ac:dyDescent="0.2">
      <c r="I623" s="80"/>
    </row>
    <row r="624" spans="9:9" s="76" customFormat="1" x14ac:dyDescent="0.2">
      <c r="I624" s="80"/>
    </row>
    <row r="625" spans="9:9" s="76" customFormat="1" x14ac:dyDescent="0.2">
      <c r="I625" s="80"/>
    </row>
    <row r="626" spans="9:9" s="76" customFormat="1" x14ac:dyDescent="0.2">
      <c r="I626" s="80"/>
    </row>
    <row r="627" spans="9:9" s="76" customFormat="1" x14ac:dyDescent="0.2">
      <c r="I627" s="80"/>
    </row>
    <row r="628" spans="9:9" s="76" customFormat="1" x14ac:dyDescent="0.2">
      <c r="I628" s="80"/>
    </row>
    <row r="629" spans="9:9" s="76" customFormat="1" x14ac:dyDescent="0.2">
      <c r="I629" s="80"/>
    </row>
    <row r="630" spans="9:9" s="76" customFormat="1" x14ac:dyDescent="0.2">
      <c r="I630" s="80"/>
    </row>
    <row r="631" spans="9:9" s="76" customFormat="1" x14ac:dyDescent="0.2">
      <c r="I631" s="80"/>
    </row>
    <row r="632" spans="9:9" s="76" customFormat="1" x14ac:dyDescent="0.2">
      <c r="I632" s="80"/>
    </row>
    <row r="633" spans="9:9" s="76" customFormat="1" x14ac:dyDescent="0.2">
      <c r="I633" s="80"/>
    </row>
    <row r="634" spans="9:9" s="76" customFormat="1" x14ac:dyDescent="0.2">
      <c r="I634" s="80"/>
    </row>
    <row r="635" spans="9:9" s="76" customFormat="1" x14ac:dyDescent="0.2">
      <c r="I635" s="80"/>
    </row>
    <row r="636" spans="9:9" s="76" customFormat="1" x14ac:dyDescent="0.2">
      <c r="I636" s="80"/>
    </row>
    <row r="637" spans="9:9" s="76" customFormat="1" x14ac:dyDescent="0.2">
      <c r="I637" s="80"/>
    </row>
    <row r="638" spans="9:9" s="76" customFormat="1" x14ac:dyDescent="0.2">
      <c r="I638" s="80"/>
    </row>
    <row r="639" spans="9:9" s="76" customFormat="1" x14ac:dyDescent="0.2">
      <c r="I639" s="80"/>
    </row>
    <row r="640" spans="9:9" s="76" customFormat="1" x14ac:dyDescent="0.2">
      <c r="I640" s="80"/>
    </row>
    <row r="641" spans="9:9" s="76" customFormat="1" x14ac:dyDescent="0.2">
      <c r="I641" s="80"/>
    </row>
    <row r="642" spans="9:9" s="76" customFormat="1" x14ac:dyDescent="0.2">
      <c r="I642" s="80"/>
    </row>
    <row r="643" spans="9:9" s="76" customFormat="1" x14ac:dyDescent="0.2">
      <c r="I643" s="80"/>
    </row>
    <row r="644" spans="9:9" s="76" customFormat="1" x14ac:dyDescent="0.2">
      <c r="I644" s="80"/>
    </row>
    <row r="645" spans="9:9" s="76" customFormat="1" x14ac:dyDescent="0.2">
      <c r="I645" s="80"/>
    </row>
    <row r="646" spans="9:9" s="76" customFormat="1" x14ac:dyDescent="0.2">
      <c r="I646" s="80"/>
    </row>
    <row r="647" spans="9:9" s="76" customFormat="1" x14ac:dyDescent="0.2">
      <c r="I647" s="80"/>
    </row>
    <row r="648" spans="9:9" s="76" customFormat="1" x14ac:dyDescent="0.2">
      <c r="I648" s="80"/>
    </row>
    <row r="649" spans="9:9" s="76" customFormat="1" x14ac:dyDescent="0.2">
      <c r="I649" s="80"/>
    </row>
    <row r="650" spans="9:9" s="76" customFormat="1" x14ac:dyDescent="0.2">
      <c r="I650" s="80"/>
    </row>
    <row r="651" spans="9:9" s="76" customFormat="1" x14ac:dyDescent="0.2">
      <c r="I651" s="80"/>
    </row>
    <row r="652" spans="9:9" s="76" customFormat="1" x14ac:dyDescent="0.2">
      <c r="I652" s="80"/>
    </row>
    <row r="653" spans="9:9" s="76" customFormat="1" x14ac:dyDescent="0.2">
      <c r="I653" s="80"/>
    </row>
    <row r="654" spans="9:9" s="76" customFormat="1" x14ac:dyDescent="0.2">
      <c r="I654" s="80"/>
    </row>
    <row r="655" spans="9:9" s="76" customFormat="1" x14ac:dyDescent="0.2">
      <c r="I655" s="80"/>
    </row>
    <row r="656" spans="9:9" s="76" customFormat="1" x14ac:dyDescent="0.2">
      <c r="I656" s="80"/>
    </row>
    <row r="657" spans="9:9" s="76" customFormat="1" x14ac:dyDescent="0.2">
      <c r="I657" s="80"/>
    </row>
    <row r="658" spans="9:9" s="76" customFormat="1" x14ac:dyDescent="0.2">
      <c r="I658" s="80"/>
    </row>
    <row r="659" spans="9:9" s="76" customFormat="1" x14ac:dyDescent="0.2">
      <c r="I659" s="80"/>
    </row>
    <row r="660" spans="9:9" s="76" customFormat="1" x14ac:dyDescent="0.2">
      <c r="I660" s="80"/>
    </row>
    <row r="661" spans="9:9" s="76" customFormat="1" x14ac:dyDescent="0.2">
      <c r="I661" s="80"/>
    </row>
    <row r="662" spans="9:9" s="76" customFormat="1" x14ac:dyDescent="0.2">
      <c r="I662" s="80"/>
    </row>
    <row r="663" spans="9:9" s="76" customFormat="1" x14ac:dyDescent="0.2">
      <c r="I663" s="80"/>
    </row>
    <row r="664" spans="9:9" s="76" customFormat="1" x14ac:dyDescent="0.2">
      <c r="I664" s="80"/>
    </row>
    <row r="665" spans="9:9" s="76" customFormat="1" x14ac:dyDescent="0.2">
      <c r="I665" s="80"/>
    </row>
    <row r="666" spans="9:9" s="76" customFormat="1" x14ac:dyDescent="0.2">
      <c r="I666" s="80"/>
    </row>
    <row r="667" spans="9:9" s="76" customFormat="1" x14ac:dyDescent="0.2">
      <c r="I667" s="80"/>
    </row>
    <row r="668" spans="9:9" s="76" customFormat="1" x14ac:dyDescent="0.2">
      <c r="I668" s="80"/>
    </row>
    <row r="669" spans="9:9" s="76" customFormat="1" x14ac:dyDescent="0.2">
      <c r="I669" s="80"/>
    </row>
    <row r="670" spans="9:9" s="76" customFormat="1" x14ac:dyDescent="0.2">
      <c r="I670" s="80"/>
    </row>
    <row r="671" spans="9:9" s="76" customFormat="1" x14ac:dyDescent="0.2">
      <c r="I671" s="80"/>
    </row>
    <row r="672" spans="9:9" s="76" customFormat="1" x14ac:dyDescent="0.2">
      <c r="I672" s="80"/>
    </row>
    <row r="673" spans="9:9" s="76" customFormat="1" x14ac:dyDescent="0.2">
      <c r="I673" s="80"/>
    </row>
    <row r="674" spans="9:9" s="76" customFormat="1" x14ac:dyDescent="0.2">
      <c r="I674" s="80"/>
    </row>
    <row r="675" spans="9:9" s="76" customFormat="1" x14ac:dyDescent="0.2">
      <c r="I675" s="80"/>
    </row>
    <row r="676" spans="9:9" s="76" customFormat="1" x14ac:dyDescent="0.2">
      <c r="I676" s="80"/>
    </row>
    <row r="677" spans="9:9" s="76" customFormat="1" x14ac:dyDescent="0.2">
      <c r="I677" s="80"/>
    </row>
    <row r="678" spans="9:9" s="76" customFormat="1" x14ac:dyDescent="0.2">
      <c r="I678" s="80"/>
    </row>
    <row r="679" spans="9:9" s="76" customFormat="1" x14ac:dyDescent="0.2">
      <c r="I679" s="80"/>
    </row>
    <row r="680" spans="9:9" s="76" customFormat="1" x14ac:dyDescent="0.2">
      <c r="I680" s="80"/>
    </row>
    <row r="681" spans="9:9" s="76" customFormat="1" x14ac:dyDescent="0.2">
      <c r="I681" s="80"/>
    </row>
    <row r="682" spans="9:9" s="76" customFormat="1" x14ac:dyDescent="0.2">
      <c r="I682" s="80"/>
    </row>
    <row r="683" spans="9:9" s="76" customFormat="1" x14ac:dyDescent="0.2">
      <c r="I683" s="80"/>
    </row>
    <row r="684" spans="9:9" s="76" customFormat="1" x14ac:dyDescent="0.2">
      <c r="I684" s="80"/>
    </row>
    <row r="685" spans="9:9" s="76" customFormat="1" x14ac:dyDescent="0.2">
      <c r="I685" s="80"/>
    </row>
    <row r="686" spans="9:9" s="76" customFormat="1" x14ac:dyDescent="0.2">
      <c r="I686" s="80"/>
    </row>
    <row r="687" spans="9:9" s="76" customFormat="1" x14ac:dyDescent="0.2">
      <c r="I687" s="80"/>
    </row>
    <row r="688" spans="9:9" s="76" customFormat="1" x14ac:dyDescent="0.2">
      <c r="I688" s="80"/>
    </row>
    <row r="689" spans="9:9" s="76" customFormat="1" x14ac:dyDescent="0.2">
      <c r="I689" s="80"/>
    </row>
    <row r="690" spans="9:9" s="76" customFormat="1" x14ac:dyDescent="0.2">
      <c r="I690" s="80"/>
    </row>
    <row r="691" spans="9:9" s="76" customFormat="1" x14ac:dyDescent="0.2">
      <c r="I691" s="80"/>
    </row>
    <row r="692" spans="9:9" s="76" customFormat="1" x14ac:dyDescent="0.2">
      <c r="I692" s="80"/>
    </row>
    <row r="693" spans="9:9" s="76" customFormat="1" x14ac:dyDescent="0.2">
      <c r="I693" s="80"/>
    </row>
    <row r="694" spans="9:9" s="76" customFormat="1" x14ac:dyDescent="0.2">
      <c r="I694" s="80"/>
    </row>
    <row r="695" spans="9:9" s="76" customFormat="1" x14ac:dyDescent="0.2">
      <c r="I695" s="80"/>
    </row>
    <row r="696" spans="9:9" s="76" customFormat="1" x14ac:dyDescent="0.2">
      <c r="I696" s="80"/>
    </row>
    <row r="697" spans="9:9" s="76" customFormat="1" x14ac:dyDescent="0.2">
      <c r="I697" s="80"/>
    </row>
    <row r="698" spans="9:9" s="76" customFormat="1" x14ac:dyDescent="0.2">
      <c r="I698" s="80"/>
    </row>
    <row r="699" spans="9:9" s="76" customFormat="1" x14ac:dyDescent="0.2">
      <c r="I699" s="80"/>
    </row>
    <row r="700" spans="9:9" s="76" customFormat="1" x14ac:dyDescent="0.2">
      <c r="I700" s="80"/>
    </row>
    <row r="701" spans="9:9" s="76" customFormat="1" x14ac:dyDescent="0.2">
      <c r="I701" s="80"/>
    </row>
    <row r="702" spans="9:9" s="76" customFormat="1" x14ac:dyDescent="0.2">
      <c r="I702" s="80"/>
    </row>
    <row r="703" spans="9:9" s="76" customFormat="1" x14ac:dyDescent="0.2">
      <c r="I703" s="80"/>
    </row>
    <row r="704" spans="9:9" s="76" customFormat="1" x14ac:dyDescent="0.2">
      <c r="I704" s="80"/>
    </row>
    <row r="705" spans="9:9" s="76" customFormat="1" x14ac:dyDescent="0.2">
      <c r="I705" s="80"/>
    </row>
    <row r="706" spans="9:9" s="76" customFormat="1" x14ac:dyDescent="0.2">
      <c r="I706" s="80"/>
    </row>
    <row r="707" spans="9:9" s="76" customFormat="1" x14ac:dyDescent="0.2">
      <c r="I707" s="80"/>
    </row>
    <row r="708" spans="9:9" s="76" customFormat="1" x14ac:dyDescent="0.2">
      <c r="I708" s="80"/>
    </row>
    <row r="709" spans="9:9" s="76" customFormat="1" x14ac:dyDescent="0.2">
      <c r="I709" s="80"/>
    </row>
    <row r="710" spans="9:9" s="76" customFormat="1" x14ac:dyDescent="0.2">
      <c r="I710" s="80"/>
    </row>
    <row r="711" spans="9:9" s="76" customFormat="1" x14ac:dyDescent="0.2">
      <c r="I711" s="80"/>
    </row>
    <row r="712" spans="9:9" s="76" customFormat="1" x14ac:dyDescent="0.2">
      <c r="I712" s="80"/>
    </row>
    <row r="713" spans="9:9" s="76" customFormat="1" x14ac:dyDescent="0.2">
      <c r="I713" s="80"/>
    </row>
    <row r="714" spans="9:9" s="76" customFormat="1" x14ac:dyDescent="0.2">
      <c r="I714" s="80"/>
    </row>
    <row r="715" spans="9:9" s="76" customFormat="1" x14ac:dyDescent="0.2">
      <c r="I715" s="80"/>
    </row>
    <row r="716" spans="9:9" s="76" customFormat="1" x14ac:dyDescent="0.2">
      <c r="I716" s="80"/>
    </row>
    <row r="717" spans="9:9" s="76" customFormat="1" x14ac:dyDescent="0.2">
      <c r="I717" s="80"/>
    </row>
    <row r="718" spans="9:9" s="76" customFormat="1" x14ac:dyDescent="0.2">
      <c r="I718" s="80"/>
    </row>
    <row r="719" spans="9:9" s="76" customFormat="1" x14ac:dyDescent="0.2">
      <c r="I719" s="80"/>
    </row>
    <row r="720" spans="9:9" s="76" customFormat="1" x14ac:dyDescent="0.2">
      <c r="I720" s="80"/>
    </row>
    <row r="721" spans="9:9" s="76" customFormat="1" x14ac:dyDescent="0.2">
      <c r="I721" s="80"/>
    </row>
    <row r="722" spans="9:9" s="76" customFormat="1" x14ac:dyDescent="0.2">
      <c r="I722" s="80"/>
    </row>
    <row r="723" spans="9:9" s="76" customFormat="1" x14ac:dyDescent="0.2">
      <c r="I723" s="80"/>
    </row>
    <row r="724" spans="9:9" s="76" customFormat="1" x14ac:dyDescent="0.2">
      <c r="I724" s="80"/>
    </row>
    <row r="725" spans="9:9" s="76" customFormat="1" x14ac:dyDescent="0.2">
      <c r="I725" s="80"/>
    </row>
    <row r="726" spans="9:9" s="76" customFormat="1" x14ac:dyDescent="0.2">
      <c r="I726" s="80"/>
    </row>
    <row r="727" spans="9:9" s="76" customFormat="1" x14ac:dyDescent="0.2">
      <c r="I727" s="80"/>
    </row>
    <row r="728" spans="9:9" s="76" customFormat="1" x14ac:dyDescent="0.2">
      <c r="I728" s="80"/>
    </row>
    <row r="729" spans="9:9" s="76" customFormat="1" x14ac:dyDescent="0.2">
      <c r="I729" s="80"/>
    </row>
    <row r="730" spans="9:9" s="76" customFormat="1" x14ac:dyDescent="0.2">
      <c r="I730" s="80"/>
    </row>
    <row r="731" spans="9:9" s="76" customFormat="1" x14ac:dyDescent="0.2">
      <c r="I731" s="80"/>
    </row>
    <row r="732" spans="9:9" s="76" customFormat="1" x14ac:dyDescent="0.2">
      <c r="I732" s="80"/>
    </row>
    <row r="733" spans="9:9" s="76" customFormat="1" x14ac:dyDescent="0.2">
      <c r="I733" s="80"/>
    </row>
    <row r="734" spans="9:9" s="76" customFormat="1" x14ac:dyDescent="0.2">
      <c r="I734" s="80"/>
    </row>
    <row r="735" spans="9:9" s="76" customFormat="1" x14ac:dyDescent="0.2">
      <c r="I735" s="80"/>
    </row>
    <row r="736" spans="9:9" s="76" customFormat="1" x14ac:dyDescent="0.2">
      <c r="I736" s="80"/>
    </row>
    <row r="737" spans="9:9" s="76" customFormat="1" x14ac:dyDescent="0.2">
      <c r="I737" s="80"/>
    </row>
    <row r="738" spans="9:9" s="76" customFormat="1" x14ac:dyDescent="0.2">
      <c r="I738" s="80"/>
    </row>
  </sheetData>
  <mergeCells count="29">
    <mergeCell ref="Y13:Z13"/>
    <mergeCell ref="AB13:AC13"/>
    <mergeCell ref="R13:S13"/>
    <mergeCell ref="T13:U13"/>
    <mergeCell ref="D12:I12"/>
    <mergeCell ref="K12:Q12"/>
    <mergeCell ref="W13:X13"/>
    <mergeCell ref="A10:AJ10"/>
    <mergeCell ref="A11:A14"/>
    <mergeCell ref="B11:B14"/>
    <mergeCell ref="C11:C14"/>
    <mergeCell ref="D11:AJ11"/>
    <mergeCell ref="R12:V12"/>
    <mergeCell ref="W12:AA12"/>
    <mergeCell ref="AH13:AI13"/>
    <mergeCell ref="AB12:AE12"/>
    <mergeCell ref="AF12:AJ12"/>
    <mergeCell ref="D13:E13"/>
    <mergeCell ref="F13:G13"/>
    <mergeCell ref="I13:J13"/>
    <mergeCell ref="AF13:AG13"/>
    <mergeCell ref="K13:L13"/>
    <mergeCell ref="N13:O13"/>
    <mergeCell ref="A9:AJ9"/>
    <mergeCell ref="J2:K2"/>
    <mergeCell ref="A4:AJ4"/>
    <mergeCell ref="A5:AJ5"/>
    <mergeCell ref="A6:AJ6"/>
    <mergeCell ref="A8:AJ8"/>
  </mergeCells>
  <pageMargins left="0.70866141732283472" right="0.23622047244094491" top="0.31496062992125984" bottom="0.23622047244094491" header="0.11811023622047245" footer="0.15748031496062992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38"/>
  <sheetViews>
    <sheetView view="pageBreakPreview" zoomScale="90" zoomScaleNormal="66" zoomScaleSheetLayoutView="90" workbookViewId="0">
      <selection sqref="A1:AL31"/>
    </sheetView>
  </sheetViews>
  <sheetFormatPr defaultColWidth="9" defaultRowHeight="12" x14ac:dyDescent="0.2"/>
  <cols>
    <col min="1" max="1" width="9.625" style="73" customWidth="1"/>
    <col min="2" max="2" width="77.125" style="73" customWidth="1"/>
    <col min="3" max="3" width="12.625" style="73" customWidth="1"/>
    <col min="4" max="4" width="13.125" style="73" customWidth="1"/>
    <col min="5" max="5" width="8.125" style="73" hidden="1" customWidth="1"/>
    <col min="6" max="6" width="7.125" style="73" customWidth="1"/>
    <col min="7" max="7" width="8.125" style="73" hidden="1" customWidth="1"/>
    <col min="8" max="8" width="2" style="73" hidden="1" customWidth="1"/>
    <col min="9" max="9" width="21" style="77" customWidth="1"/>
    <col min="10" max="10" width="8.125" style="73" hidden="1" customWidth="1"/>
    <col min="11" max="11" width="8.125" style="73" customWidth="1"/>
    <col min="12" max="13" width="8.125" style="73" hidden="1" customWidth="1"/>
    <col min="14" max="14" width="8.125" style="73" customWidth="1"/>
    <col min="15" max="15" width="8.125" style="73" hidden="1" customWidth="1"/>
    <col min="16" max="16" width="8.125" style="73" customWidth="1"/>
    <col min="17" max="18" width="8.125" style="73" hidden="1" customWidth="1"/>
    <col min="19" max="19" width="8.125" style="73" customWidth="1"/>
    <col min="20" max="20" width="8.125" style="73" hidden="1" customWidth="1"/>
    <col min="21" max="21" width="8.125" style="73" customWidth="1"/>
    <col min="22" max="23" width="8.125" style="73" hidden="1" customWidth="1"/>
    <col min="24" max="24" width="8.125" style="73" customWidth="1"/>
    <col min="25" max="25" width="8.125" style="73" hidden="1" customWidth="1"/>
    <col min="26" max="26" width="8.125" style="73" customWidth="1"/>
    <col min="27" max="28" width="8.125" style="73" hidden="1" customWidth="1"/>
    <col min="29" max="29" width="8.125" style="73" customWidth="1"/>
    <col min="30" max="30" width="8.125" style="73" hidden="1" customWidth="1"/>
    <col min="31" max="31" width="8.125" style="73" customWidth="1"/>
    <col min="32" max="33" width="8.125" style="73" hidden="1" customWidth="1"/>
    <col min="34" max="34" width="8.125" style="73" customWidth="1"/>
    <col min="35" max="35" width="8.125" style="73" hidden="1" customWidth="1"/>
    <col min="36" max="36" width="8.125" style="73" customWidth="1"/>
    <col min="37" max="45" width="8.125" style="73" hidden="1" customWidth="1"/>
    <col min="46" max="75" width="0" style="73" hidden="1" customWidth="1"/>
    <col min="76" max="110" width="9" style="76"/>
    <col min="111" max="16384" width="9" style="73"/>
  </cols>
  <sheetData>
    <row r="1" spans="1:110" ht="18.75" x14ac:dyDescent="0.2">
      <c r="AJ1" s="27" t="s">
        <v>143</v>
      </c>
      <c r="AL1" s="27" t="s">
        <v>139</v>
      </c>
    </row>
    <row r="2" spans="1:110" ht="18.75" x14ac:dyDescent="0.3">
      <c r="I2" s="174"/>
      <c r="J2" s="305"/>
      <c r="K2" s="305"/>
      <c r="L2" s="174"/>
      <c r="M2" s="174"/>
      <c r="AJ2" s="28" t="s">
        <v>167</v>
      </c>
      <c r="AL2" s="28" t="s">
        <v>0</v>
      </c>
    </row>
    <row r="3" spans="1:110" ht="18.75" x14ac:dyDescent="0.3">
      <c r="I3" s="80"/>
      <c r="J3" s="76"/>
      <c r="K3" s="76"/>
      <c r="L3" s="76"/>
      <c r="M3" s="76"/>
      <c r="AJ3" s="28" t="s">
        <v>168</v>
      </c>
      <c r="AL3" s="28" t="s">
        <v>138</v>
      </c>
    </row>
    <row r="4" spans="1:110" ht="18.75" x14ac:dyDescent="0.2">
      <c r="A4" s="306" t="s">
        <v>164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</row>
    <row r="5" spans="1:110" ht="18.75" x14ac:dyDescent="0.2">
      <c r="A5" s="306" t="s">
        <v>170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</row>
    <row r="6" spans="1:110" ht="18.75" x14ac:dyDescent="0.3">
      <c r="A6" s="301" t="s">
        <v>369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</row>
    <row r="8" spans="1:110" ht="18.75" x14ac:dyDescent="0.2">
      <c r="A8" s="295" t="s">
        <v>359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</row>
    <row r="9" spans="1:110" ht="15.75" x14ac:dyDescent="0.2">
      <c r="A9" s="296" t="s">
        <v>169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</row>
    <row r="10" spans="1:110" s="76" customFormat="1" ht="18.75" x14ac:dyDescent="0.3">
      <c r="A10" s="304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</row>
    <row r="11" spans="1:110" s="77" customFormat="1" ht="30.75" customHeight="1" x14ac:dyDescent="0.25">
      <c r="A11" s="302" t="s">
        <v>85</v>
      </c>
      <c r="B11" s="302" t="s">
        <v>18</v>
      </c>
      <c r="C11" s="302" t="s">
        <v>1</v>
      </c>
      <c r="D11" s="302" t="s">
        <v>172</v>
      </c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</row>
    <row r="12" spans="1:110" ht="222" customHeight="1" x14ac:dyDescent="0.2">
      <c r="A12" s="302"/>
      <c r="B12" s="302"/>
      <c r="C12" s="302"/>
      <c r="D12" s="302" t="s">
        <v>29</v>
      </c>
      <c r="E12" s="302"/>
      <c r="F12" s="302"/>
      <c r="G12" s="302"/>
      <c r="H12" s="302"/>
      <c r="I12" s="302" t="s">
        <v>30</v>
      </c>
      <c r="J12" s="302"/>
      <c r="K12" s="302"/>
      <c r="L12" s="302"/>
      <c r="M12" s="302"/>
      <c r="N12" s="302" t="s">
        <v>25</v>
      </c>
      <c r="O12" s="302"/>
      <c r="P12" s="302"/>
      <c r="Q12" s="302"/>
      <c r="R12" s="302"/>
      <c r="S12" s="302" t="s">
        <v>26</v>
      </c>
      <c r="T12" s="302"/>
      <c r="U12" s="302"/>
      <c r="V12" s="302"/>
      <c r="W12" s="302"/>
      <c r="X12" s="302" t="s">
        <v>19</v>
      </c>
      <c r="Y12" s="302"/>
      <c r="Z12" s="302"/>
      <c r="AA12" s="302"/>
      <c r="AB12" s="302"/>
      <c r="AC12" s="302" t="s">
        <v>23</v>
      </c>
      <c r="AD12" s="302"/>
      <c r="AE12" s="302"/>
      <c r="AF12" s="302"/>
      <c r="AG12" s="302"/>
      <c r="AH12" s="302" t="s">
        <v>24</v>
      </c>
      <c r="AI12" s="302"/>
      <c r="AJ12" s="302"/>
      <c r="AK12" s="302"/>
      <c r="AL12" s="302"/>
    </row>
    <row r="13" spans="1:110" s="78" customFormat="1" ht="156.75" customHeight="1" x14ac:dyDescent="0.2">
      <c r="A13" s="302"/>
      <c r="B13" s="302"/>
      <c r="C13" s="302"/>
      <c r="D13" s="303" t="s">
        <v>31</v>
      </c>
      <c r="E13" s="303"/>
      <c r="F13" s="303" t="s">
        <v>31</v>
      </c>
      <c r="G13" s="303"/>
      <c r="H13" s="183"/>
      <c r="I13" s="302" t="s">
        <v>370</v>
      </c>
      <c r="J13" s="302"/>
      <c r="K13" s="303" t="s">
        <v>31</v>
      </c>
      <c r="L13" s="303"/>
      <c r="M13" s="173"/>
      <c r="N13" s="303" t="s">
        <v>31</v>
      </c>
      <c r="O13" s="303"/>
      <c r="P13" s="303" t="s">
        <v>31</v>
      </c>
      <c r="Q13" s="303"/>
      <c r="R13" s="173"/>
      <c r="S13" s="303" t="s">
        <v>31</v>
      </c>
      <c r="T13" s="303"/>
      <c r="U13" s="303" t="s">
        <v>31</v>
      </c>
      <c r="V13" s="303"/>
      <c r="W13" s="173"/>
      <c r="X13" s="303" t="s">
        <v>31</v>
      </c>
      <c r="Y13" s="303"/>
      <c r="Z13" s="303" t="s">
        <v>31</v>
      </c>
      <c r="AA13" s="303"/>
      <c r="AB13" s="173"/>
      <c r="AC13" s="303" t="s">
        <v>31</v>
      </c>
      <c r="AD13" s="303"/>
      <c r="AE13" s="303" t="s">
        <v>31</v>
      </c>
      <c r="AF13" s="303"/>
      <c r="AG13" s="173"/>
      <c r="AH13" s="303" t="s">
        <v>31</v>
      </c>
      <c r="AI13" s="303"/>
      <c r="AJ13" s="303" t="s">
        <v>31</v>
      </c>
      <c r="AK13" s="303"/>
      <c r="AL13" s="173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</row>
    <row r="14" spans="1:110" ht="135.75" x14ac:dyDescent="0.2">
      <c r="A14" s="302"/>
      <c r="B14" s="302"/>
      <c r="C14" s="302"/>
      <c r="D14" s="158" t="s">
        <v>157</v>
      </c>
      <c r="E14" s="158" t="s">
        <v>77</v>
      </c>
      <c r="F14" s="158" t="s">
        <v>157</v>
      </c>
      <c r="G14" s="158" t="s">
        <v>77</v>
      </c>
      <c r="H14" s="158" t="s">
        <v>77</v>
      </c>
      <c r="I14" s="158" t="s">
        <v>157</v>
      </c>
      <c r="J14" s="158" t="s">
        <v>77</v>
      </c>
      <c r="K14" s="158" t="s">
        <v>157</v>
      </c>
      <c r="L14" s="158" t="s">
        <v>77</v>
      </c>
      <c r="M14" s="158" t="s">
        <v>77</v>
      </c>
      <c r="N14" s="158" t="s">
        <v>157</v>
      </c>
      <c r="O14" s="158" t="s">
        <v>77</v>
      </c>
      <c r="P14" s="158" t="s">
        <v>157</v>
      </c>
      <c r="Q14" s="158" t="s">
        <v>77</v>
      </c>
      <c r="R14" s="158" t="s">
        <v>77</v>
      </c>
      <c r="S14" s="158" t="s">
        <v>157</v>
      </c>
      <c r="T14" s="158" t="s">
        <v>77</v>
      </c>
      <c r="U14" s="158" t="s">
        <v>157</v>
      </c>
      <c r="V14" s="158" t="s">
        <v>77</v>
      </c>
      <c r="W14" s="158" t="s">
        <v>77</v>
      </c>
      <c r="X14" s="158" t="s">
        <v>157</v>
      </c>
      <c r="Y14" s="158" t="s">
        <v>77</v>
      </c>
      <c r="Z14" s="158" t="s">
        <v>157</v>
      </c>
      <c r="AA14" s="158" t="s">
        <v>77</v>
      </c>
      <c r="AB14" s="158" t="s">
        <v>77</v>
      </c>
      <c r="AC14" s="158" t="s">
        <v>157</v>
      </c>
      <c r="AD14" s="158" t="s">
        <v>77</v>
      </c>
      <c r="AE14" s="158" t="s">
        <v>157</v>
      </c>
      <c r="AF14" s="158" t="s">
        <v>77</v>
      </c>
      <c r="AG14" s="158" t="s">
        <v>77</v>
      </c>
      <c r="AH14" s="158" t="s">
        <v>157</v>
      </c>
      <c r="AI14" s="158" t="s">
        <v>77</v>
      </c>
      <c r="AJ14" s="158" t="s">
        <v>157</v>
      </c>
      <c r="AK14" s="158" t="s">
        <v>77</v>
      </c>
      <c r="AL14" s="158" t="s">
        <v>77</v>
      </c>
    </row>
    <row r="15" spans="1:110" s="79" customFormat="1" ht="15.75" x14ac:dyDescent="0.25">
      <c r="A15" s="159">
        <v>1</v>
      </c>
      <c r="B15" s="160">
        <v>2</v>
      </c>
      <c r="C15" s="159">
        <v>3</v>
      </c>
      <c r="D15" s="161" t="s">
        <v>42</v>
      </c>
      <c r="E15" s="161" t="s">
        <v>49</v>
      </c>
      <c r="F15" s="161" t="s">
        <v>50</v>
      </c>
      <c r="G15" s="161" t="s">
        <v>66</v>
      </c>
      <c r="H15" s="161" t="s">
        <v>80</v>
      </c>
      <c r="I15" s="162" t="s">
        <v>35</v>
      </c>
      <c r="J15" s="161" t="s">
        <v>36</v>
      </c>
      <c r="K15" s="161" t="s">
        <v>51</v>
      </c>
      <c r="L15" s="161" t="s">
        <v>52</v>
      </c>
      <c r="M15" s="161" t="s">
        <v>78</v>
      </c>
      <c r="N15" s="161" t="s">
        <v>38</v>
      </c>
      <c r="O15" s="161" t="s">
        <v>39</v>
      </c>
      <c r="P15" s="161" t="s">
        <v>40</v>
      </c>
      <c r="Q15" s="161" t="s">
        <v>41</v>
      </c>
      <c r="R15" s="161" t="s">
        <v>79</v>
      </c>
      <c r="S15" s="161" t="s">
        <v>54</v>
      </c>
      <c r="T15" s="161" t="s">
        <v>55</v>
      </c>
      <c r="U15" s="161" t="s">
        <v>67</v>
      </c>
      <c r="V15" s="161" t="s">
        <v>68</v>
      </c>
      <c r="W15" s="161" t="s">
        <v>81</v>
      </c>
      <c r="X15" s="161" t="s">
        <v>57</v>
      </c>
      <c r="Y15" s="161" t="s">
        <v>58</v>
      </c>
      <c r="Z15" s="161" t="s">
        <v>62</v>
      </c>
      <c r="AA15" s="161" t="s">
        <v>63</v>
      </c>
      <c r="AB15" s="161" t="s">
        <v>82</v>
      </c>
      <c r="AC15" s="161" t="s">
        <v>69</v>
      </c>
      <c r="AD15" s="161" t="s">
        <v>70</v>
      </c>
      <c r="AE15" s="161" t="s">
        <v>71</v>
      </c>
      <c r="AF15" s="161" t="s">
        <v>72</v>
      </c>
      <c r="AG15" s="161" t="s">
        <v>83</v>
      </c>
      <c r="AH15" s="161" t="s">
        <v>73</v>
      </c>
      <c r="AI15" s="161" t="s">
        <v>74</v>
      </c>
      <c r="AJ15" s="161" t="s">
        <v>75</v>
      </c>
      <c r="AK15" s="161" t="s">
        <v>76</v>
      </c>
      <c r="AL15" s="161" t="s">
        <v>84</v>
      </c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</row>
    <row r="16" spans="1:110" s="82" customFormat="1" ht="42" customHeight="1" x14ac:dyDescent="0.3">
      <c r="A16" s="129">
        <v>0</v>
      </c>
      <c r="B16" s="130" t="s">
        <v>327</v>
      </c>
      <c r="C16" s="130"/>
      <c r="D16" s="130"/>
      <c r="E16" s="130"/>
      <c r="F16" s="130"/>
      <c r="G16" s="130"/>
      <c r="H16" s="130"/>
      <c r="I16" s="130">
        <f>I19</f>
        <v>1.28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63"/>
      <c r="AL16" s="164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</row>
    <row r="17" spans="1:110" s="79" customFormat="1" ht="42" customHeight="1" x14ac:dyDescent="0.25">
      <c r="A17" s="133" t="s">
        <v>179</v>
      </c>
      <c r="B17" s="134" t="s">
        <v>360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65"/>
      <c r="AL17" s="165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</row>
    <row r="18" spans="1:110" s="79" customFormat="1" ht="61.5" customHeight="1" x14ac:dyDescent="0.25">
      <c r="A18" s="129" t="s">
        <v>183</v>
      </c>
      <c r="B18" s="137" t="s">
        <v>361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66"/>
      <c r="AL18" s="165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</row>
    <row r="19" spans="1:110" s="81" customFormat="1" ht="27" customHeight="1" x14ac:dyDescent="0.25">
      <c r="A19" s="133" t="s">
        <v>328</v>
      </c>
      <c r="B19" s="134" t="s">
        <v>329</v>
      </c>
      <c r="C19" s="134"/>
      <c r="D19" s="134"/>
      <c r="E19" s="134"/>
      <c r="F19" s="134"/>
      <c r="G19" s="134"/>
      <c r="H19" s="134"/>
      <c r="I19" s="134">
        <f>I20+I24</f>
        <v>1.28</v>
      </c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67"/>
      <c r="AL19" s="167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</row>
    <row r="20" spans="1:110" s="81" customFormat="1" ht="58.5" customHeight="1" x14ac:dyDescent="0.25">
      <c r="A20" s="129" t="s">
        <v>228</v>
      </c>
      <c r="B20" s="137" t="s">
        <v>362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67"/>
      <c r="AL20" s="167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</row>
    <row r="21" spans="1:110" s="81" customFormat="1" ht="27" customHeight="1" x14ac:dyDescent="0.25">
      <c r="A21" s="133" t="s">
        <v>230</v>
      </c>
      <c r="B21" s="134" t="s">
        <v>363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67"/>
      <c r="AL21" s="167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</row>
    <row r="22" spans="1:110" s="81" customFormat="1" ht="27" customHeight="1" x14ac:dyDescent="0.25">
      <c r="A22" s="142" t="s">
        <v>364</v>
      </c>
      <c r="B22" s="143" t="s">
        <v>377</v>
      </c>
      <c r="C22" s="143"/>
      <c r="D22" s="144"/>
      <c r="E22" s="144"/>
      <c r="F22" s="144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67"/>
      <c r="AL22" s="167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</row>
    <row r="23" spans="1:110" s="81" customFormat="1" ht="27" customHeight="1" x14ac:dyDescent="0.25">
      <c r="A23" s="142" t="s">
        <v>372</v>
      </c>
      <c r="B23" s="143" t="s">
        <v>378</v>
      </c>
      <c r="C23" s="143"/>
      <c r="D23" s="144"/>
      <c r="E23" s="144"/>
      <c r="F23" s="144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67"/>
      <c r="AL23" s="167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</row>
    <row r="24" spans="1:110" s="81" customFormat="1" ht="60.75" customHeight="1" x14ac:dyDescent="0.25">
      <c r="A24" s="129" t="s">
        <v>239</v>
      </c>
      <c r="B24" s="137" t="s">
        <v>332</v>
      </c>
      <c r="C24" s="137"/>
      <c r="D24" s="137"/>
      <c r="E24" s="137"/>
      <c r="F24" s="137"/>
      <c r="G24" s="137"/>
      <c r="H24" s="137"/>
      <c r="I24" s="137">
        <f>I25</f>
        <v>1.28</v>
      </c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67"/>
      <c r="AL24" s="167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</row>
    <row r="25" spans="1:110" s="81" customFormat="1" ht="27" customHeight="1" x14ac:dyDescent="0.25">
      <c r="A25" s="133" t="s">
        <v>330</v>
      </c>
      <c r="B25" s="134" t="s">
        <v>331</v>
      </c>
      <c r="C25" s="134"/>
      <c r="D25" s="134"/>
      <c r="E25" s="134"/>
      <c r="F25" s="134"/>
      <c r="G25" s="134"/>
      <c r="H25" s="134"/>
      <c r="I25" s="134">
        <f>I26+I27</f>
        <v>1.28</v>
      </c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67"/>
      <c r="AL25" s="167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</row>
    <row r="26" spans="1:110" s="81" customFormat="1" ht="36" customHeight="1" x14ac:dyDescent="0.25">
      <c r="A26" s="133" t="s">
        <v>365</v>
      </c>
      <c r="B26" s="143" t="s">
        <v>403</v>
      </c>
      <c r="C26" s="143"/>
      <c r="D26" s="143"/>
      <c r="E26" s="143">
        <v>2019</v>
      </c>
      <c r="F26" s="143"/>
      <c r="G26" s="143"/>
      <c r="H26" s="143"/>
      <c r="I26" s="144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67"/>
      <c r="AL26" s="167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</row>
    <row r="27" spans="1:110" ht="15.75" x14ac:dyDescent="0.2">
      <c r="A27" s="133" t="s">
        <v>373</v>
      </c>
      <c r="B27" s="143" t="s">
        <v>366</v>
      </c>
      <c r="C27" s="143"/>
      <c r="D27" s="143"/>
      <c r="E27" s="143"/>
      <c r="F27" s="143"/>
      <c r="G27" s="143"/>
      <c r="H27" s="143"/>
      <c r="I27" s="144">
        <v>1.28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</row>
    <row r="28" spans="1:110" s="76" customFormat="1" ht="15.75" x14ac:dyDescent="0.2">
      <c r="A28" s="129" t="s">
        <v>375</v>
      </c>
      <c r="B28" s="252" t="s">
        <v>374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</row>
    <row r="29" spans="1:110" s="76" customFormat="1" ht="31.5" x14ac:dyDescent="0.2">
      <c r="A29" s="133" t="s">
        <v>376</v>
      </c>
      <c r="B29" s="253" t="s">
        <v>379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</row>
    <row r="30" spans="1:110" s="76" customFormat="1" x14ac:dyDescent="0.2">
      <c r="I30" s="80"/>
    </row>
    <row r="31" spans="1:110" s="76" customFormat="1" x14ac:dyDescent="0.2">
      <c r="I31" s="80"/>
    </row>
    <row r="32" spans="1:110" s="76" customFormat="1" x14ac:dyDescent="0.2">
      <c r="I32" s="80"/>
    </row>
    <row r="33" spans="9:9" s="76" customFormat="1" x14ac:dyDescent="0.2">
      <c r="I33" s="80"/>
    </row>
    <row r="34" spans="9:9" s="76" customFormat="1" x14ac:dyDescent="0.2">
      <c r="I34" s="80"/>
    </row>
    <row r="35" spans="9:9" s="76" customFormat="1" x14ac:dyDescent="0.2">
      <c r="I35" s="80"/>
    </row>
    <row r="36" spans="9:9" s="76" customFormat="1" x14ac:dyDescent="0.2">
      <c r="I36" s="80"/>
    </row>
    <row r="37" spans="9:9" s="76" customFormat="1" x14ac:dyDescent="0.2">
      <c r="I37" s="80"/>
    </row>
    <row r="38" spans="9:9" s="76" customFormat="1" x14ac:dyDescent="0.2">
      <c r="I38" s="80"/>
    </row>
    <row r="39" spans="9:9" s="76" customFormat="1" x14ac:dyDescent="0.2">
      <c r="I39" s="80"/>
    </row>
    <row r="40" spans="9:9" s="76" customFormat="1" x14ac:dyDescent="0.2">
      <c r="I40" s="80"/>
    </row>
    <row r="41" spans="9:9" s="76" customFormat="1" x14ac:dyDescent="0.2">
      <c r="I41" s="80"/>
    </row>
    <row r="42" spans="9:9" s="76" customFormat="1" x14ac:dyDescent="0.2">
      <c r="I42" s="80"/>
    </row>
    <row r="43" spans="9:9" s="76" customFormat="1" x14ac:dyDescent="0.2">
      <c r="I43" s="80"/>
    </row>
    <row r="44" spans="9:9" s="76" customFormat="1" x14ac:dyDescent="0.2">
      <c r="I44" s="80"/>
    </row>
    <row r="45" spans="9:9" s="76" customFormat="1" x14ac:dyDescent="0.2">
      <c r="I45" s="80"/>
    </row>
    <row r="46" spans="9:9" s="76" customFormat="1" x14ac:dyDescent="0.2">
      <c r="I46" s="80"/>
    </row>
    <row r="47" spans="9:9" s="76" customFormat="1" x14ac:dyDescent="0.2">
      <c r="I47" s="80"/>
    </row>
    <row r="48" spans="9:9" s="76" customFormat="1" x14ac:dyDescent="0.2">
      <c r="I48" s="80"/>
    </row>
    <row r="49" spans="9:9" s="76" customFormat="1" x14ac:dyDescent="0.2">
      <c r="I49" s="80"/>
    </row>
    <row r="50" spans="9:9" s="76" customFormat="1" x14ac:dyDescent="0.2">
      <c r="I50" s="80"/>
    </row>
    <row r="51" spans="9:9" s="76" customFormat="1" x14ac:dyDescent="0.2">
      <c r="I51" s="80"/>
    </row>
    <row r="52" spans="9:9" s="76" customFormat="1" x14ac:dyDescent="0.2">
      <c r="I52" s="80"/>
    </row>
    <row r="53" spans="9:9" s="76" customFormat="1" x14ac:dyDescent="0.2">
      <c r="I53" s="80"/>
    </row>
    <row r="54" spans="9:9" s="76" customFormat="1" x14ac:dyDescent="0.2">
      <c r="I54" s="80"/>
    </row>
    <row r="55" spans="9:9" s="76" customFormat="1" x14ac:dyDescent="0.2">
      <c r="I55" s="80"/>
    </row>
    <row r="56" spans="9:9" s="76" customFormat="1" x14ac:dyDescent="0.2">
      <c r="I56" s="80"/>
    </row>
    <row r="57" spans="9:9" s="76" customFormat="1" x14ac:dyDescent="0.2">
      <c r="I57" s="80"/>
    </row>
    <row r="58" spans="9:9" s="76" customFormat="1" x14ac:dyDescent="0.2">
      <c r="I58" s="80"/>
    </row>
    <row r="59" spans="9:9" s="76" customFormat="1" x14ac:dyDescent="0.2">
      <c r="I59" s="80"/>
    </row>
    <row r="60" spans="9:9" s="76" customFormat="1" x14ac:dyDescent="0.2">
      <c r="I60" s="80"/>
    </row>
    <row r="61" spans="9:9" s="76" customFormat="1" x14ac:dyDescent="0.2">
      <c r="I61" s="80"/>
    </row>
    <row r="62" spans="9:9" s="76" customFormat="1" x14ac:dyDescent="0.2">
      <c r="I62" s="80"/>
    </row>
    <row r="63" spans="9:9" s="76" customFormat="1" x14ac:dyDescent="0.2">
      <c r="I63" s="80"/>
    </row>
    <row r="64" spans="9:9" s="76" customFormat="1" x14ac:dyDescent="0.2">
      <c r="I64" s="80"/>
    </row>
    <row r="65" spans="9:9" s="76" customFormat="1" x14ac:dyDescent="0.2">
      <c r="I65" s="80"/>
    </row>
    <row r="66" spans="9:9" s="76" customFormat="1" x14ac:dyDescent="0.2">
      <c r="I66" s="80"/>
    </row>
    <row r="67" spans="9:9" s="76" customFormat="1" x14ac:dyDescent="0.2">
      <c r="I67" s="80"/>
    </row>
    <row r="68" spans="9:9" s="76" customFormat="1" x14ac:dyDescent="0.2">
      <c r="I68" s="80"/>
    </row>
    <row r="69" spans="9:9" s="76" customFormat="1" x14ac:dyDescent="0.2">
      <c r="I69" s="80"/>
    </row>
    <row r="70" spans="9:9" s="76" customFormat="1" x14ac:dyDescent="0.2">
      <c r="I70" s="80"/>
    </row>
    <row r="71" spans="9:9" s="76" customFormat="1" x14ac:dyDescent="0.2">
      <c r="I71" s="80"/>
    </row>
    <row r="72" spans="9:9" s="76" customFormat="1" x14ac:dyDescent="0.2">
      <c r="I72" s="80"/>
    </row>
    <row r="73" spans="9:9" s="76" customFormat="1" x14ac:dyDescent="0.2">
      <c r="I73" s="80"/>
    </row>
    <row r="74" spans="9:9" s="76" customFormat="1" x14ac:dyDescent="0.2">
      <c r="I74" s="80"/>
    </row>
    <row r="75" spans="9:9" s="76" customFormat="1" x14ac:dyDescent="0.2">
      <c r="I75" s="80"/>
    </row>
    <row r="76" spans="9:9" s="76" customFormat="1" x14ac:dyDescent="0.2">
      <c r="I76" s="80"/>
    </row>
    <row r="77" spans="9:9" s="76" customFormat="1" x14ac:dyDescent="0.2">
      <c r="I77" s="80"/>
    </row>
    <row r="78" spans="9:9" s="76" customFormat="1" x14ac:dyDescent="0.2">
      <c r="I78" s="80"/>
    </row>
    <row r="79" spans="9:9" s="76" customFormat="1" x14ac:dyDescent="0.2">
      <c r="I79" s="80"/>
    </row>
    <row r="80" spans="9:9" s="76" customFormat="1" x14ac:dyDescent="0.2">
      <c r="I80" s="80"/>
    </row>
    <row r="81" spans="9:9" s="76" customFormat="1" x14ac:dyDescent="0.2">
      <c r="I81" s="80"/>
    </row>
    <row r="82" spans="9:9" s="76" customFormat="1" x14ac:dyDescent="0.2">
      <c r="I82" s="80"/>
    </row>
    <row r="83" spans="9:9" s="76" customFormat="1" x14ac:dyDescent="0.2">
      <c r="I83" s="80"/>
    </row>
    <row r="84" spans="9:9" s="76" customFormat="1" x14ac:dyDescent="0.2">
      <c r="I84" s="80"/>
    </row>
    <row r="85" spans="9:9" s="76" customFormat="1" x14ac:dyDescent="0.2">
      <c r="I85" s="80"/>
    </row>
    <row r="86" spans="9:9" s="76" customFormat="1" x14ac:dyDescent="0.2">
      <c r="I86" s="80"/>
    </row>
    <row r="87" spans="9:9" s="76" customFormat="1" x14ac:dyDescent="0.2">
      <c r="I87" s="80"/>
    </row>
    <row r="88" spans="9:9" s="76" customFormat="1" x14ac:dyDescent="0.2">
      <c r="I88" s="80"/>
    </row>
    <row r="89" spans="9:9" s="76" customFormat="1" x14ac:dyDescent="0.2">
      <c r="I89" s="80"/>
    </row>
    <row r="90" spans="9:9" s="76" customFormat="1" x14ac:dyDescent="0.2">
      <c r="I90" s="80"/>
    </row>
    <row r="91" spans="9:9" s="76" customFormat="1" x14ac:dyDescent="0.2">
      <c r="I91" s="80"/>
    </row>
    <row r="92" spans="9:9" s="76" customFormat="1" x14ac:dyDescent="0.2">
      <c r="I92" s="80"/>
    </row>
    <row r="93" spans="9:9" s="76" customFormat="1" x14ac:dyDescent="0.2">
      <c r="I93" s="80"/>
    </row>
    <row r="94" spans="9:9" s="76" customFormat="1" x14ac:dyDescent="0.2">
      <c r="I94" s="80"/>
    </row>
    <row r="95" spans="9:9" s="76" customFormat="1" x14ac:dyDescent="0.2">
      <c r="I95" s="80"/>
    </row>
    <row r="96" spans="9:9" s="76" customFormat="1" x14ac:dyDescent="0.2">
      <c r="I96" s="80"/>
    </row>
    <row r="97" spans="9:9" s="76" customFormat="1" x14ac:dyDescent="0.2">
      <c r="I97" s="80"/>
    </row>
    <row r="98" spans="9:9" s="76" customFormat="1" x14ac:dyDescent="0.2">
      <c r="I98" s="80"/>
    </row>
    <row r="99" spans="9:9" s="76" customFormat="1" x14ac:dyDescent="0.2">
      <c r="I99" s="80"/>
    </row>
    <row r="100" spans="9:9" s="76" customFormat="1" x14ac:dyDescent="0.2">
      <c r="I100" s="80"/>
    </row>
    <row r="101" spans="9:9" s="76" customFormat="1" x14ac:dyDescent="0.2">
      <c r="I101" s="80"/>
    </row>
    <row r="102" spans="9:9" s="76" customFormat="1" x14ac:dyDescent="0.2">
      <c r="I102" s="80"/>
    </row>
    <row r="103" spans="9:9" s="76" customFormat="1" x14ac:dyDescent="0.2">
      <c r="I103" s="80"/>
    </row>
    <row r="104" spans="9:9" s="76" customFormat="1" x14ac:dyDescent="0.2">
      <c r="I104" s="80"/>
    </row>
    <row r="105" spans="9:9" s="76" customFormat="1" x14ac:dyDescent="0.2">
      <c r="I105" s="80"/>
    </row>
    <row r="106" spans="9:9" s="76" customFormat="1" x14ac:dyDescent="0.2">
      <c r="I106" s="80"/>
    </row>
    <row r="107" spans="9:9" s="76" customFormat="1" x14ac:dyDescent="0.2">
      <c r="I107" s="80"/>
    </row>
    <row r="108" spans="9:9" s="76" customFormat="1" x14ac:dyDescent="0.2">
      <c r="I108" s="80"/>
    </row>
    <row r="109" spans="9:9" s="76" customFormat="1" x14ac:dyDescent="0.2">
      <c r="I109" s="80"/>
    </row>
    <row r="110" spans="9:9" s="76" customFormat="1" x14ac:dyDescent="0.2">
      <c r="I110" s="80"/>
    </row>
    <row r="111" spans="9:9" s="76" customFormat="1" x14ac:dyDescent="0.2">
      <c r="I111" s="80"/>
    </row>
    <row r="112" spans="9:9" s="76" customFormat="1" x14ac:dyDescent="0.2">
      <c r="I112" s="80"/>
    </row>
    <row r="113" spans="9:9" s="76" customFormat="1" x14ac:dyDescent="0.2">
      <c r="I113" s="80"/>
    </row>
    <row r="114" spans="9:9" s="76" customFormat="1" x14ac:dyDescent="0.2">
      <c r="I114" s="80"/>
    </row>
    <row r="115" spans="9:9" s="76" customFormat="1" x14ac:dyDescent="0.2">
      <c r="I115" s="80"/>
    </row>
    <row r="116" spans="9:9" s="76" customFormat="1" x14ac:dyDescent="0.2">
      <c r="I116" s="80"/>
    </row>
    <row r="117" spans="9:9" s="76" customFormat="1" x14ac:dyDescent="0.2">
      <c r="I117" s="80"/>
    </row>
    <row r="118" spans="9:9" s="76" customFormat="1" x14ac:dyDescent="0.2">
      <c r="I118" s="80"/>
    </row>
    <row r="119" spans="9:9" s="76" customFormat="1" x14ac:dyDescent="0.2">
      <c r="I119" s="80"/>
    </row>
    <row r="120" spans="9:9" s="76" customFormat="1" x14ac:dyDescent="0.2">
      <c r="I120" s="80"/>
    </row>
    <row r="121" spans="9:9" s="76" customFormat="1" x14ac:dyDescent="0.2">
      <c r="I121" s="80"/>
    </row>
    <row r="122" spans="9:9" s="76" customFormat="1" x14ac:dyDescent="0.2">
      <c r="I122" s="80"/>
    </row>
    <row r="123" spans="9:9" s="76" customFormat="1" x14ac:dyDescent="0.2">
      <c r="I123" s="80"/>
    </row>
    <row r="124" spans="9:9" s="76" customFormat="1" x14ac:dyDescent="0.2">
      <c r="I124" s="80"/>
    </row>
    <row r="125" spans="9:9" s="76" customFormat="1" x14ac:dyDescent="0.2">
      <c r="I125" s="80"/>
    </row>
    <row r="126" spans="9:9" s="76" customFormat="1" x14ac:dyDescent="0.2">
      <c r="I126" s="80"/>
    </row>
    <row r="127" spans="9:9" s="76" customFormat="1" x14ac:dyDescent="0.2">
      <c r="I127" s="80"/>
    </row>
    <row r="128" spans="9:9" s="76" customFormat="1" x14ac:dyDescent="0.2">
      <c r="I128" s="80"/>
    </row>
    <row r="129" spans="9:9" s="76" customFormat="1" x14ac:dyDescent="0.2">
      <c r="I129" s="80"/>
    </row>
    <row r="130" spans="9:9" s="76" customFormat="1" x14ac:dyDescent="0.2">
      <c r="I130" s="80"/>
    </row>
    <row r="131" spans="9:9" s="76" customFormat="1" x14ac:dyDescent="0.2">
      <c r="I131" s="80"/>
    </row>
    <row r="132" spans="9:9" s="76" customFormat="1" x14ac:dyDescent="0.2">
      <c r="I132" s="80"/>
    </row>
    <row r="133" spans="9:9" s="76" customFormat="1" x14ac:dyDescent="0.2">
      <c r="I133" s="80"/>
    </row>
    <row r="134" spans="9:9" s="76" customFormat="1" x14ac:dyDescent="0.2">
      <c r="I134" s="80"/>
    </row>
    <row r="135" spans="9:9" s="76" customFormat="1" x14ac:dyDescent="0.2">
      <c r="I135" s="80"/>
    </row>
    <row r="136" spans="9:9" s="76" customFormat="1" x14ac:dyDescent="0.2">
      <c r="I136" s="80"/>
    </row>
    <row r="137" spans="9:9" s="76" customFormat="1" x14ac:dyDescent="0.2">
      <c r="I137" s="80"/>
    </row>
    <row r="138" spans="9:9" s="76" customFormat="1" x14ac:dyDescent="0.2">
      <c r="I138" s="80"/>
    </row>
    <row r="139" spans="9:9" s="76" customFormat="1" x14ac:dyDescent="0.2">
      <c r="I139" s="80"/>
    </row>
    <row r="140" spans="9:9" s="76" customFormat="1" x14ac:dyDescent="0.2">
      <c r="I140" s="80"/>
    </row>
    <row r="141" spans="9:9" s="76" customFormat="1" x14ac:dyDescent="0.2">
      <c r="I141" s="80"/>
    </row>
    <row r="142" spans="9:9" s="76" customFormat="1" x14ac:dyDescent="0.2">
      <c r="I142" s="80"/>
    </row>
    <row r="143" spans="9:9" s="76" customFormat="1" x14ac:dyDescent="0.2">
      <c r="I143" s="80"/>
    </row>
    <row r="144" spans="9:9" s="76" customFormat="1" x14ac:dyDescent="0.2">
      <c r="I144" s="80"/>
    </row>
    <row r="145" spans="9:9" s="76" customFormat="1" x14ac:dyDescent="0.2">
      <c r="I145" s="80"/>
    </row>
    <row r="146" spans="9:9" s="76" customFormat="1" x14ac:dyDescent="0.2">
      <c r="I146" s="80"/>
    </row>
    <row r="147" spans="9:9" s="76" customFormat="1" x14ac:dyDescent="0.2">
      <c r="I147" s="80"/>
    </row>
    <row r="148" spans="9:9" s="76" customFormat="1" x14ac:dyDescent="0.2">
      <c r="I148" s="80"/>
    </row>
    <row r="149" spans="9:9" s="76" customFormat="1" x14ac:dyDescent="0.2">
      <c r="I149" s="80"/>
    </row>
    <row r="150" spans="9:9" s="76" customFormat="1" x14ac:dyDescent="0.2">
      <c r="I150" s="80"/>
    </row>
    <row r="151" spans="9:9" s="76" customFormat="1" x14ac:dyDescent="0.2">
      <c r="I151" s="80"/>
    </row>
    <row r="152" spans="9:9" s="76" customFormat="1" x14ac:dyDescent="0.2">
      <c r="I152" s="80"/>
    </row>
    <row r="153" spans="9:9" s="76" customFormat="1" x14ac:dyDescent="0.2">
      <c r="I153" s="80"/>
    </row>
    <row r="154" spans="9:9" s="76" customFormat="1" x14ac:dyDescent="0.2">
      <c r="I154" s="80"/>
    </row>
    <row r="155" spans="9:9" s="76" customFormat="1" x14ac:dyDescent="0.2">
      <c r="I155" s="80"/>
    </row>
    <row r="156" spans="9:9" s="76" customFormat="1" x14ac:dyDescent="0.2">
      <c r="I156" s="80"/>
    </row>
    <row r="157" spans="9:9" s="76" customFormat="1" x14ac:dyDescent="0.2">
      <c r="I157" s="80"/>
    </row>
    <row r="158" spans="9:9" s="76" customFormat="1" x14ac:dyDescent="0.2">
      <c r="I158" s="80"/>
    </row>
    <row r="159" spans="9:9" s="76" customFormat="1" x14ac:dyDescent="0.2">
      <c r="I159" s="80"/>
    </row>
    <row r="160" spans="9:9" s="76" customFormat="1" x14ac:dyDescent="0.2">
      <c r="I160" s="80"/>
    </row>
    <row r="161" spans="9:9" s="76" customFormat="1" x14ac:dyDescent="0.2">
      <c r="I161" s="80"/>
    </row>
    <row r="162" spans="9:9" s="76" customFormat="1" x14ac:dyDescent="0.2">
      <c r="I162" s="80"/>
    </row>
    <row r="163" spans="9:9" s="76" customFormat="1" x14ac:dyDescent="0.2">
      <c r="I163" s="80"/>
    </row>
    <row r="164" spans="9:9" s="76" customFormat="1" x14ac:dyDescent="0.2">
      <c r="I164" s="80"/>
    </row>
    <row r="165" spans="9:9" s="76" customFormat="1" x14ac:dyDescent="0.2">
      <c r="I165" s="80"/>
    </row>
    <row r="166" spans="9:9" s="76" customFormat="1" x14ac:dyDescent="0.2">
      <c r="I166" s="80"/>
    </row>
    <row r="167" spans="9:9" s="76" customFormat="1" x14ac:dyDescent="0.2">
      <c r="I167" s="80"/>
    </row>
    <row r="168" spans="9:9" s="76" customFormat="1" x14ac:dyDescent="0.2">
      <c r="I168" s="80"/>
    </row>
    <row r="169" spans="9:9" s="76" customFormat="1" x14ac:dyDescent="0.2">
      <c r="I169" s="80"/>
    </row>
    <row r="170" spans="9:9" s="76" customFormat="1" x14ac:dyDescent="0.2">
      <c r="I170" s="80"/>
    </row>
    <row r="171" spans="9:9" s="76" customFormat="1" x14ac:dyDescent="0.2">
      <c r="I171" s="80"/>
    </row>
    <row r="172" spans="9:9" s="76" customFormat="1" x14ac:dyDescent="0.2">
      <c r="I172" s="80"/>
    </row>
    <row r="173" spans="9:9" s="76" customFormat="1" x14ac:dyDescent="0.2">
      <c r="I173" s="80"/>
    </row>
    <row r="174" spans="9:9" s="76" customFormat="1" x14ac:dyDescent="0.2">
      <c r="I174" s="80"/>
    </row>
    <row r="175" spans="9:9" s="76" customFormat="1" x14ac:dyDescent="0.2">
      <c r="I175" s="80"/>
    </row>
    <row r="176" spans="9:9" s="76" customFormat="1" x14ac:dyDescent="0.2">
      <c r="I176" s="80"/>
    </row>
    <row r="177" spans="9:9" s="76" customFormat="1" x14ac:dyDescent="0.2">
      <c r="I177" s="80"/>
    </row>
    <row r="178" spans="9:9" s="76" customFormat="1" x14ac:dyDescent="0.2">
      <c r="I178" s="80"/>
    </row>
    <row r="179" spans="9:9" s="76" customFormat="1" x14ac:dyDescent="0.2">
      <c r="I179" s="80"/>
    </row>
    <row r="180" spans="9:9" s="76" customFormat="1" x14ac:dyDescent="0.2">
      <c r="I180" s="80"/>
    </row>
    <row r="181" spans="9:9" s="76" customFormat="1" x14ac:dyDescent="0.2">
      <c r="I181" s="80"/>
    </row>
    <row r="182" spans="9:9" s="76" customFormat="1" x14ac:dyDescent="0.2">
      <c r="I182" s="80"/>
    </row>
    <row r="183" spans="9:9" s="76" customFormat="1" x14ac:dyDescent="0.2">
      <c r="I183" s="80"/>
    </row>
    <row r="184" spans="9:9" s="76" customFormat="1" x14ac:dyDescent="0.2">
      <c r="I184" s="80"/>
    </row>
    <row r="185" spans="9:9" s="76" customFormat="1" x14ac:dyDescent="0.2">
      <c r="I185" s="80"/>
    </row>
    <row r="186" spans="9:9" s="76" customFormat="1" x14ac:dyDescent="0.2">
      <c r="I186" s="80"/>
    </row>
    <row r="187" spans="9:9" s="76" customFormat="1" x14ac:dyDescent="0.2">
      <c r="I187" s="80"/>
    </row>
    <row r="188" spans="9:9" s="76" customFormat="1" x14ac:dyDescent="0.2">
      <c r="I188" s="80"/>
    </row>
    <row r="189" spans="9:9" s="76" customFormat="1" x14ac:dyDescent="0.2">
      <c r="I189" s="80"/>
    </row>
    <row r="190" spans="9:9" s="76" customFormat="1" x14ac:dyDescent="0.2">
      <c r="I190" s="80"/>
    </row>
    <row r="191" spans="9:9" s="76" customFormat="1" x14ac:dyDescent="0.2">
      <c r="I191" s="80"/>
    </row>
    <row r="192" spans="9:9" s="76" customFormat="1" x14ac:dyDescent="0.2">
      <c r="I192" s="80"/>
    </row>
    <row r="193" spans="9:9" s="76" customFormat="1" x14ac:dyDescent="0.2">
      <c r="I193" s="80"/>
    </row>
    <row r="194" spans="9:9" s="76" customFormat="1" x14ac:dyDescent="0.2">
      <c r="I194" s="80"/>
    </row>
    <row r="195" spans="9:9" s="76" customFormat="1" x14ac:dyDescent="0.2">
      <c r="I195" s="80"/>
    </row>
    <row r="196" spans="9:9" s="76" customFormat="1" x14ac:dyDescent="0.2">
      <c r="I196" s="80"/>
    </row>
    <row r="197" spans="9:9" s="76" customFormat="1" x14ac:dyDescent="0.2">
      <c r="I197" s="80"/>
    </row>
    <row r="198" spans="9:9" s="76" customFormat="1" x14ac:dyDescent="0.2">
      <c r="I198" s="80"/>
    </row>
    <row r="199" spans="9:9" s="76" customFormat="1" x14ac:dyDescent="0.2">
      <c r="I199" s="80"/>
    </row>
    <row r="200" spans="9:9" s="76" customFormat="1" x14ac:dyDescent="0.2">
      <c r="I200" s="80"/>
    </row>
    <row r="201" spans="9:9" s="76" customFormat="1" x14ac:dyDescent="0.2">
      <c r="I201" s="80"/>
    </row>
    <row r="202" spans="9:9" s="76" customFormat="1" x14ac:dyDescent="0.2">
      <c r="I202" s="80"/>
    </row>
    <row r="203" spans="9:9" s="76" customFormat="1" x14ac:dyDescent="0.2">
      <c r="I203" s="80"/>
    </row>
    <row r="204" spans="9:9" s="76" customFormat="1" x14ac:dyDescent="0.2">
      <c r="I204" s="80"/>
    </row>
    <row r="205" spans="9:9" s="76" customFormat="1" x14ac:dyDescent="0.2">
      <c r="I205" s="80"/>
    </row>
    <row r="206" spans="9:9" s="76" customFormat="1" x14ac:dyDescent="0.2">
      <c r="I206" s="80"/>
    </row>
    <row r="207" spans="9:9" s="76" customFormat="1" x14ac:dyDescent="0.2">
      <c r="I207" s="80"/>
    </row>
    <row r="208" spans="9:9" s="76" customFormat="1" x14ac:dyDescent="0.2">
      <c r="I208" s="80"/>
    </row>
    <row r="209" spans="9:9" s="76" customFormat="1" x14ac:dyDescent="0.2">
      <c r="I209" s="80"/>
    </row>
    <row r="210" spans="9:9" s="76" customFormat="1" x14ac:dyDescent="0.2">
      <c r="I210" s="80"/>
    </row>
    <row r="211" spans="9:9" s="76" customFormat="1" x14ac:dyDescent="0.2">
      <c r="I211" s="80"/>
    </row>
    <row r="212" spans="9:9" s="76" customFormat="1" x14ac:dyDescent="0.2">
      <c r="I212" s="80"/>
    </row>
    <row r="213" spans="9:9" s="76" customFormat="1" x14ac:dyDescent="0.2">
      <c r="I213" s="80"/>
    </row>
    <row r="214" spans="9:9" s="76" customFormat="1" x14ac:dyDescent="0.2">
      <c r="I214" s="80"/>
    </row>
    <row r="215" spans="9:9" s="76" customFormat="1" x14ac:dyDescent="0.2">
      <c r="I215" s="80"/>
    </row>
    <row r="216" spans="9:9" s="76" customFormat="1" x14ac:dyDescent="0.2">
      <c r="I216" s="80"/>
    </row>
    <row r="217" spans="9:9" s="76" customFormat="1" x14ac:dyDescent="0.2">
      <c r="I217" s="80"/>
    </row>
    <row r="218" spans="9:9" s="76" customFormat="1" x14ac:dyDescent="0.2">
      <c r="I218" s="80"/>
    </row>
    <row r="219" spans="9:9" s="76" customFormat="1" x14ac:dyDescent="0.2">
      <c r="I219" s="80"/>
    </row>
    <row r="220" spans="9:9" s="76" customFormat="1" x14ac:dyDescent="0.2">
      <c r="I220" s="80"/>
    </row>
    <row r="221" spans="9:9" s="76" customFormat="1" x14ac:dyDescent="0.2">
      <c r="I221" s="80"/>
    </row>
    <row r="222" spans="9:9" s="76" customFormat="1" x14ac:dyDescent="0.2">
      <c r="I222" s="80"/>
    </row>
    <row r="223" spans="9:9" s="76" customFormat="1" x14ac:dyDescent="0.2">
      <c r="I223" s="80"/>
    </row>
    <row r="224" spans="9:9" s="76" customFormat="1" x14ac:dyDescent="0.2">
      <c r="I224" s="80"/>
    </row>
    <row r="225" spans="9:9" s="76" customFormat="1" x14ac:dyDescent="0.2">
      <c r="I225" s="80"/>
    </row>
    <row r="226" spans="9:9" s="76" customFormat="1" x14ac:dyDescent="0.2">
      <c r="I226" s="80"/>
    </row>
    <row r="227" spans="9:9" s="76" customFormat="1" x14ac:dyDescent="0.2">
      <c r="I227" s="80"/>
    </row>
    <row r="228" spans="9:9" s="76" customFormat="1" x14ac:dyDescent="0.2">
      <c r="I228" s="80"/>
    </row>
    <row r="229" spans="9:9" s="76" customFormat="1" x14ac:dyDescent="0.2">
      <c r="I229" s="80"/>
    </row>
    <row r="230" spans="9:9" s="76" customFormat="1" x14ac:dyDescent="0.2">
      <c r="I230" s="80"/>
    </row>
    <row r="231" spans="9:9" s="76" customFormat="1" x14ac:dyDescent="0.2">
      <c r="I231" s="80"/>
    </row>
    <row r="232" spans="9:9" s="76" customFormat="1" x14ac:dyDescent="0.2">
      <c r="I232" s="80"/>
    </row>
    <row r="233" spans="9:9" s="76" customFormat="1" x14ac:dyDescent="0.2">
      <c r="I233" s="80"/>
    </row>
    <row r="234" spans="9:9" s="76" customFormat="1" x14ac:dyDescent="0.2">
      <c r="I234" s="80"/>
    </row>
    <row r="235" spans="9:9" s="76" customFormat="1" x14ac:dyDescent="0.2">
      <c r="I235" s="80"/>
    </row>
    <row r="236" spans="9:9" s="76" customFormat="1" x14ac:dyDescent="0.2">
      <c r="I236" s="80"/>
    </row>
    <row r="237" spans="9:9" s="76" customFormat="1" x14ac:dyDescent="0.2">
      <c r="I237" s="80"/>
    </row>
    <row r="238" spans="9:9" s="76" customFormat="1" x14ac:dyDescent="0.2">
      <c r="I238" s="80"/>
    </row>
    <row r="239" spans="9:9" s="76" customFormat="1" x14ac:dyDescent="0.2">
      <c r="I239" s="80"/>
    </row>
    <row r="240" spans="9:9" s="76" customFormat="1" x14ac:dyDescent="0.2">
      <c r="I240" s="80"/>
    </row>
    <row r="241" spans="9:9" s="76" customFormat="1" x14ac:dyDescent="0.2">
      <c r="I241" s="80"/>
    </row>
    <row r="242" spans="9:9" s="76" customFormat="1" x14ac:dyDescent="0.2">
      <c r="I242" s="80"/>
    </row>
    <row r="243" spans="9:9" s="76" customFormat="1" x14ac:dyDescent="0.2">
      <c r="I243" s="80"/>
    </row>
    <row r="244" spans="9:9" s="76" customFormat="1" x14ac:dyDescent="0.2">
      <c r="I244" s="80"/>
    </row>
    <row r="245" spans="9:9" s="76" customFormat="1" x14ac:dyDescent="0.2">
      <c r="I245" s="80"/>
    </row>
    <row r="246" spans="9:9" s="76" customFormat="1" x14ac:dyDescent="0.2">
      <c r="I246" s="80"/>
    </row>
    <row r="247" spans="9:9" s="76" customFormat="1" x14ac:dyDescent="0.2">
      <c r="I247" s="80"/>
    </row>
    <row r="248" spans="9:9" s="76" customFormat="1" x14ac:dyDescent="0.2">
      <c r="I248" s="80"/>
    </row>
    <row r="249" spans="9:9" s="76" customFormat="1" x14ac:dyDescent="0.2">
      <c r="I249" s="80"/>
    </row>
    <row r="250" spans="9:9" s="76" customFormat="1" x14ac:dyDescent="0.2">
      <c r="I250" s="80"/>
    </row>
    <row r="251" spans="9:9" s="76" customFormat="1" x14ac:dyDescent="0.2">
      <c r="I251" s="80"/>
    </row>
    <row r="252" spans="9:9" s="76" customFormat="1" x14ac:dyDescent="0.2">
      <c r="I252" s="80"/>
    </row>
    <row r="253" spans="9:9" s="76" customFormat="1" x14ac:dyDescent="0.2">
      <c r="I253" s="80"/>
    </row>
    <row r="254" spans="9:9" s="76" customFormat="1" x14ac:dyDescent="0.2">
      <c r="I254" s="80"/>
    </row>
    <row r="255" spans="9:9" s="76" customFormat="1" x14ac:dyDescent="0.2">
      <c r="I255" s="80"/>
    </row>
    <row r="256" spans="9:9" s="76" customFormat="1" x14ac:dyDescent="0.2">
      <c r="I256" s="80"/>
    </row>
    <row r="257" spans="9:9" s="76" customFormat="1" x14ac:dyDescent="0.2">
      <c r="I257" s="80"/>
    </row>
    <row r="258" spans="9:9" s="76" customFormat="1" x14ac:dyDescent="0.2">
      <c r="I258" s="80"/>
    </row>
    <row r="259" spans="9:9" s="76" customFormat="1" x14ac:dyDescent="0.2">
      <c r="I259" s="80"/>
    </row>
    <row r="260" spans="9:9" s="76" customFormat="1" x14ac:dyDescent="0.2">
      <c r="I260" s="80"/>
    </row>
    <row r="261" spans="9:9" s="76" customFormat="1" x14ac:dyDescent="0.2">
      <c r="I261" s="80"/>
    </row>
    <row r="262" spans="9:9" s="76" customFormat="1" x14ac:dyDescent="0.2">
      <c r="I262" s="80"/>
    </row>
    <row r="263" spans="9:9" s="76" customFormat="1" x14ac:dyDescent="0.2">
      <c r="I263" s="80"/>
    </row>
    <row r="264" spans="9:9" s="76" customFormat="1" x14ac:dyDescent="0.2">
      <c r="I264" s="80"/>
    </row>
    <row r="265" spans="9:9" s="76" customFormat="1" x14ac:dyDescent="0.2">
      <c r="I265" s="80"/>
    </row>
    <row r="266" spans="9:9" s="76" customFormat="1" x14ac:dyDescent="0.2">
      <c r="I266" s="80"/>
    </row>
    <row r="267" spans="9:9" s="76" customFormat="1" x14ac:dyDescent="0.2">
      <c r="I267" s="80"/>
    </row>
    <row r="268" spans="9:9" s="76" customFormat="1" x14ac:dyDescent="0.2">
      <c r="I268" s="80"/>
    </row>
    <row r="269" spans="9:9" s="76" customFormat="1" x14ac:dyDescent="0.2">
      <c r="I269" s="80"/>
    </row>
    <row r="270" spans="9:9" s="76" customFormat="1" x14ac:dyDescent="0.2">
      <c r="I270" s="80"/>
    </row>
    <row r="271" spans="9:9" s="76" customFormat="1" x14ac:dyDescent="0.2">
      <c r="I271" s="80"/>
    </row>
    <row r="272" spans="9:9" s="76" customFormat="1" x14ac:dyDescent="0.2">
      <c r="I272" s="80"/>
    </row>
    <row r="273" spans="9:9" s="76" customFormat="1" x14ac:dyDescent="0.2">
      <c r="I273" s="80"/>
    </row>
    <row r="274" spans="9:9" s="76" customFormat="1" x14ac:dyDescent="0.2">
      <c r="I274" s="80"/>
    </row>
    <row r="275" spans="9:9" s="76" customFormat="1" x14ac:dyDescent="0.2">
      <c r="I275" s="80"/>
    </row>
    <row r="276" spans="9:9" s="76" customFormat="1" x14ac:dyDescent="0.2">
      <c r="I276" s="80"/>
    </row>
    <row r="277" spans="9:9" s="76" customFormat="1" x14ac:dyDescent="0.2">
      <c r="I277" s="80"/>
    </row>
    <row r="278" spans="9:9" s="76" customFormat="1" x14ac:dyDescent="0.2">
      <c r="I278" s="80"/>
    </row>
    <row r="279" spans="9:9" s="76" customFormat="1" x14ac:dyDescent="0.2">
      <c r="I279" s="80"/>
    </row>
    <row r="280" spans="9:9" s="76" customFormat="1" x14ac:dyDescent="0.2">
      <c r="I280" s="80"/>
    </row>
    <row r="281" spans="9:9" s="76" customFormat="1" x14ac:dyDescent="0.2">
      <c r="I281" s="80"/>
    </row>
    <row r="282" spans="9:9" s="76" customFormat="1" x14ac:dyDescent="0.2">
      <c r="I282" s="80"/>
    </row>
    <row r="283" spans="9:9" s="76" customFormat="1" x14ac:dyDescent="0.2">
      <c r="I283" s="80"/>
    </row>
    <row r="284" spans="9:9" s="76" customFormat="1" x14ac:dyDescent="0.2">
      <c r="I284" s="80"/>
    </row>
    <row r="285" spans="9:9" s="76" customFormat="1" x14ac:dyDescent="0.2">
      <c r="I285" s="80"/>
    </row>
    <row r="286" spans="9:9" s="76" customFormat="1" x14ac:dyDescent="0.2">
      <c r="I286" s="80"/>
    </row>
    <row r="287" spans="9:9" s="76" customFormat="1" x14ac:dyDescent="0.2">
      <c r="I287" s="80"/>
    </row>
    <row r="288" spans="9:9" s="76" customFormat="1" x14ac:dyDescent="0.2">
      <c r="I288" s="80"/>
    </row>
    <row r="289" spans="9:9" s="76" customFormat="1" x14ac:dyDescent="0.2">
      <c r="I289" s="80"/>
    </row>
    <row r="290" spans="9:9" s="76" customFormat="1" x14ac:dyDescent="0.2">
      <c r="I290" s="80"/>
    </row>
    <row r="291" spans="9:9" s="76" customFormat="1" x14ac:dyDescent="0.2">
      <c r="I291" s="80"/>
    </row>
    <row r="292" spans="9:9" s="76" customFormat="1" x14ac:dyDescent="0.2">
      <c r="I292" s="80"/>
    </row>
    <row r="293" spans="9:9" s="76" customFormat="1" x14ac:dyDescent="0.2">
      <c r="I293" s="80"/>
    </row>
    <row r="294" spans="9:9" s="76" customFormat="1" x14ac:dyDescent="0.2">
      <c r="I294" s="80"/>
    </row>
    <row r="295" spans="9:9" s="76" customFormat="1" x14ac:dyDescent="0.2">
      <c r="I295" s="80"/>
    </row>
    <row r="296" spans="9:9" s="76" customFormat="1" x14ac:dyDescent="0.2">
      <c r="I296" s="80"/>
    </row>
    <row r="297" spans="9:9" s="76" customFormat="1" x14ac:dyDescent="0.2">
      <c r="I297" s="80"/>
    </row>
    <row r="298" spans="9:9" s="76" customFormat="1" x14ac:dyDescent="0.2">
      <c r="I298" s="80"/>
    </row>
    <row r="299" spans="9:9" s="76" customFormat="1" x14ac:dyDescent="0.2">
      <c r="I299" s="80"/>
    </row>
    <row r="300" spans="9:9" s="76" customFormat="1" x14ac:dyDescent="0.2">
      <c r="I300" s="80"/>
    </row>
    <row r="301" spans="9:9" s="76" customFormat="1" x14ac:dyDescent="0.2">
      <c r="I301" s="80"/>
    </row>
    <row r="302" spans="9:9" s="76" customFormat="1" x14ac:dyDescent="0.2">
      <c r="I302" s="80"/>
    </row>
    <row r="303" spans="9:9" s="76" customFormat="1" x14ac:dyDescent="0.2">
      <c r="I303" s="80"/>
    </row>
    <row r="304" spans="9:9" s="76" customFormat="1" x14ac:dyDescent="0.2">
      <c r="I304" s="80"/>
    </row>
    <row r="305" spans="9:9" s="76" customFormat="1" x14ac:dyDescent="0.2">
      <c r="I305" s="80"/>
    </row>
    <row r="306" spans="9:9" s="76" customFormat="1" x14ac:dyDescent="0.2">
      <c r="I306" s="80"/>
    </row>
    <row r="307" spans="9:9" s="76" customFormat="1" x14ac:dyDescent="0.2">
      <c r="I307" s="80"/>
    </row>
    <row r="308" spans="9:9" s="76" customFormat="1" x14ac:dyDescent="0.2">
      <c r="I308" s="80"/>
    </row>
    <row r="309" spans="9:9" s="76" customFormat="1" x14ac:dyDescent="0.2">
      <c r="I309" s="80"/>
    </row>
    <row r="310" spans="9:9" s="76" customFormat="1" x14ac:dyDescent="0.2">
      <c r="I310" s="80"/>
    </row>
    <row r="311" spans="9:9" s="76" customFormat="1" x14ac:dyDescent="0.2">
      <c r="I311" s="80"/>
    </row>
    <row r="312" spans="9:9" s="76" customFormat="1" x14ac:dyDescent="0.2">
      <c r="I312" s="80"/>
    </row>
    <row r="313" spans="9:9" s="76" customFormat="1" x14ac:dyDescent="0.2">
      <c r="I313" s="80"/>
    </row>
    <row r="314" spans="9:9" s="76" customFormat="1" x14ac:dyDescent="0.2">
      <c r="I314" s="80"/>
    </row>
    <row r="315" spans="9:9" s="76" customFormat="1" x14ac:dyDescent="0.2">
      <c r="I315" s="80"/>
    </row>
    <row r="316" spans="9:9" s="76" customFormat="1" x14ac:dyDescent="0.2">
      <c r="I316" s="80"/>
    </row>
    <row r="317" spans="9:9" s="76" customFormat="1" x14ac:dyDescent="0.2">
      <c r="I317" s="80"/>
    </row>
    <row r="318" spans="9:9" s="76" customFormat="1" x14ac:dyDescent="0.2">
      <c r="I318" s="80"/>
    </row>
    <row r="319" spans="9:9" s="76" customFormat="1" x14ac:dyDescent="0.2">
      <c r="I319" s="80"/>
    </row>
    <row r="320" spans="9:9" s="76" customFormat="1" x14ac:dyDescent="0.2">
      <c r="I320" s="80"/>
    </row>
    <row r="321" spans="9:9" s="76" customFormat="1" x14ac:dyDescent="0.2">
      <c r="I321" s="80"/>
    </row>
    <row r="322" spans="9:9" s="76" customFormat="1" x14ac:dyDescent="0.2">
      <c r="I322" s="80"/>
    </row>
    <row r="323" spans="9:9" s="76" customFormat="1" x14ac:dyDescent="0.2">
      <c r="I323" s="80"/>
    </row>
    <row r="324" spans="9:9" s="76" customFormat="1" x14ac:dyDescent="0.2">
      <c r="I324" s="80"/>
    </row>
    <row r="325" spans="9:9" s="76" customFormat="1" x14ac:dyDescent="0.2">
      <c r="I325" s="80"/>
    </row>
    <row r="326" spans="9:9" s="76" customFormat="1" x14ac:dyDescent="0.2">
      <c r="I326" s="80"/>
    </row>
    <row r="327" spans="9:9" s="76" customFormat="1" x14ac:dyDescent="0.2">
      <c r="I327" s="80"/>
    </row>
    <row r="328" spans="9:9" s="76" customFormat="1" x14ac:dyDescent="0.2">
      <c r="I328" s="80"/>
    </row>
    <row r="329" spans="9:9" s="76" customFormat="1" x14ac:dyDescent="0.2">
      <c r="I329" s="80"/>
    </row>
    <row r="330" spans="9:9" s="76" customFormat="1" x14ac:dyDescent="0.2">
      <c r="I330" s="80"/>
    </row>
    <row r="331" spans="9:9" s="76" customFormat="1" x14ac:dyDescent="0.2">
      <c r="I331" s="80"/>
    </row>
    <row r="332" spans="9:9" s="76" customFormat="1" x14ac:dyDescent="0.2">
      <c r="I332" s="80"/>
    </row>
    <row r="333" spans="9:9" s="76" customFormat="1" x14ac:dyDescent="0.2">
      <c r="I333" s="80"/>
    </row>
    <row r="334" spans="9:9" s="76" customFormat="1" x14ac:dyDescent="0.2">
      <c r="I334" s="80"/>
    </row>
    <row r="335" spans="9:9" s="76" customFormat="1" x14ac:dyDescent="0.2">
      <c r="I335" s="80"/>
    </row>
    <row r="336" spans="9:9" s="76" customFormat="1" x14ac:dyDescent="0.2">
      <c r="I336" s="80"/>
    </row>
    <row r="337" spans="9:9" s="76" customFormat="1" x14ac:dyDescent="0.2">
      <c r="I337" s="80"/>
    </row>
    <row r="338" spans="9:9" s="76" customFormat="1" x14ac:dyDescent="0.2">
      <c r="I338" s="80"/>
    </row>
    <row r="339" spans="9:9" s="76" customFormat="1" x14ac:dyDescent="0.2">
      <c r="I339" s="80"/>
    </row>
    <row r="340" spans="9:9" s="76" customFormat="1" x14ac:dyDescent="0.2">
      <c r="I340" s="80"/>
    </row>
    <row r="341" spans="9:9" s="76" customFormat="1" x14ac:dyDescent="0.2">
      <c r="I341" s="80"/>
    </row>
    <row r="342" spans="9:9" s="76" customFormat="1" x14ac:dyDescent="0.2">
      <c r="I342" s="80"/>
    </row>
    <row r="343" spans="9:9" s="76" customFormat="1" x14ac:dyDescent="0.2">
      <c r="I343" s="80"/>
    </row>
    <row r="344" spans="9:9" s="76" customFormat="1" x14ac:dyDescent="0.2">
      <c r="I344" s="80"/>
    </row>
    <row r="345" spans="9:9" s="76" customFormat="1" x14ac:dyDescent="0.2">
      <c r="I345" s="80"/>
    </row>
    <row r="346" spans="9:9" s="76" customFormat="1" x14ac:dyDescent="0.2">
      <c r="I346" s="80"/>
    </row>
    <row r="347" spans="9:9" s="76" customFormat="1" x14ac:dyDescent="0.2">
      <c r="I347" s="80"/>
    </row>
    <row r="348" spans="9:9" s="76" customFormat="1" x14ac:dyDescent="0.2">
      <c r="I348" s="80"/>
    </row>
    <row r="349" spans="9:9" s="76" customFormat="1" x14ac:dyDescent="0.2">
      <c r="I349" s="80"/>
    </row>
    <row r="350" spans="9:9" s="76" customFormat="1" x14ac:dyDescent="0.2">
      <c r="I350" s="80"/>
    </row>
    <row r="351" spans="9:9" s="76" customFormat="1" x14ac:dyDescent="0.2">
      <c r="I351" s="80"/>
    </row>
    <row r="352" spans="9:9" s="76" customFormat="1" x14ac:dyDescent="0.2">
      <c r="I352" s="80"/>
    </row>
    <row r="353" spans="9:9" s="76" customFormat="1" x14ac:dyDescent="0.2">
      <c r="I353" s="80"/>
    </row>
    <row r="354" spans="9:9" s="76" customFormat="1" x14ac:dyDescent="0.2">
      <c r="I354" s="80"/>
    </row>
    <row r="355" spans="9:9" s="76" customFormat="1" x14ac:dyDescent="0.2">
      <c r="I355" s="80"/>
    </row>
    <row r="356" spans="9:9" s="76" customFormat="1" x14ac:dyDescent="0.2">
      <c r="I356" s="80"/>
    </row>
    <row r="357" spans="9:9" s="76" customFormat="1" x14ac:dyDescent="0.2">
      <c r="I357" s="80"/>
    </row>
    <row r="358" spans="9:9" s="76" customFormat="1" x14ac:dyDescent="0.2">
      <c r="I358" s="80"/>
    </row>
    <row r="359" spans="9:9" s="76" customFormat="1" x14ac:dyDescent="0.2">
      <c r="I359" s="80"/>
    </row>
    <row r="360" spans="9:9" s="76" customFormat="1" x14ac:dyDescent="0.2">
      <c r="I360" s="80"/>
    </row>
    <row r="361" spans="9:9" s="76" customFormat="1" x14ac:dyDescent="0.2">
      <c r="I361" s="80"/>
    </row>
    <row r="362" spans="9:9" s="76" customFormat="1" x14ac:dyDescent="0.2">
      <c r="I362" s="80"/>
    </row>
    <row r="363" spans="9:9" s="76" customFormat="1" x14ac:dyDescent="0.2">
      <c r="I363" s="80"/>
    </row>
    <row r="364" spans="9:9" s="76" customFormat="1" x14ac:dyDescent="0.2">
      <c r="I364" s="80"/>
    </row>
    <row r="365" spans="9:9" s="76" customFormat="1" x14ac:dyDescent="0.2">
      <c r="I365" s="80"/>
    </row>
    <row r="366" spans="9:9" s="76" customFormat="1" x14ac:dyDescent="0.2">
      <c r="I366" s="80"/>
    </row>
    <row r="367" spans="9:9" s="76" customFormat="1" x14ac:dyDescent="0.2">
      <c r="I367" s="80"/>
    </row>
    <row r="368" spans="9:9" s="76" customFormat="1" x14ac:dyDescent="0.2">
      <c r="I368" s="80"/>
    </row>
    <row r="369" spans="9:9" s="76" customFormat="1" x14ac:dyDescent="0.2">
      <c r="I369" s="80"/>
    </row>
    <row r="370" spans="9:9" s="76" customFormat="1" x14ac:dyDescent="0.2">
      <c r="I370" s="80"/>
    </row>
    <row r="371" spans="9:9" s="76" customFormat="1" x14ac:dyDescent="0.2">
      <c r="I371" s="80"/>
    </row>
    <row r="372" spans="9:9" s="76" customFormat="1" x14ac:dyDescent="0.2">
      <c r="I372" s="80"/>
    </row>
    <row r="373" spans="9:9" s="76" customFormat="1" x14ac:dyDescent="0.2">
      <c r="I373" s="80"/>
    </row>
    <row r="374" spans="9:9" s="76" customFormat="1" x14ac:dyDescent="0.2">
      <c r="I374" s="80"/>
    </row>
    <row r="375" spans="9:9" s="76" customFormat="1" x14ac:dyDescent="0.2">
      <c r="I375" s="80"/>
    </row>
    <row r="376" spans="9:9" s="76" customFormat="1" x14ac:dyDescent="0.2">
      <c r="I376" s="80"/>
    </row>
    <row r="377" spans="9:9" s="76" customFormat="1" x14ac:dyDescent="0.2">
      <c r="I377" s="80"/>
    </row>
    <row r="378" spans="9:9" s="76" customFormat="1" x14ac:dyDescent="0.2">
      <c r="I378" s="80"/>
    </row>
    <row r="379" spans="9:9" s="76" customFormat="1" x14ac:dyDescent="0.2">
      <c r="I379" s="80"/>
    </row>
    <row r="380" spans="9:9" s="76" customFormat="1" x14ac:dyDescent="0.2">
      <c r="I380" s="80"/>
    </row>
    <row r="381" spans="9:9" s="76" customFormat="1" x14ac:dyDescent="0.2">
      <c r="I381" s="80"/>
    </row>
    <row r="382" spans="9:9" s="76" customFormat="1" x14ac:dyDescent="0.2">
      <c r="I382" s="80"/>
    </row>
    <row r="383" spans="9:9" s="76" customFormat="1" x14ac:dyDescent="0.2">
      <c r="I383" s="80"/>
    </row>
    <row r="384" spans="9:9" s="76" customFormat="1" x14ac:dyDescent="0.2">
      <c r="I384" s="80"/>
    </row>
    <row r="385" spans="9:9" s="76" customFormat="1" x14ac:dyDescent="0.2">
      <c r="I385" s="80"/>
    </row>
    <row r="386" spans="9:9" s="76" customFormat="1" x14ac:dyDescent="0.2">
      <c r="I386" s="80"/>
    </row>
    <row r="387" spans="9:9" s="76" customFormat="1" x14ac:dyDescent="0.2">
      <c r="I387" s="80"/>
    </row>
    <row r="388" spans="9:9" s="76" customFormat="1" x14ac:dyDescent="0.2">
      <c r="I388" s="80"/>
    </row>
    <row r="389" spans="9:9" s="76" customFormat="1" x14ac:dyDescent="0.2">
      <c r="I389" s="80"/>
    </row>
    <row r="390" spans="9:9" s="76" customFormat="1" x14ac:dyDescent="0.2">
      <c r="I390" s="80"/>
    </row>
    <row r="391" spans="9:9" s="76" customFormat="1" x14ac:dyDescent="0.2">
      <c r="I391" s="80"/>
    </row>
    <row r="392" spans="9:9" s="76" customFormat="1" x14ac:dyDescent="0.2">
      <c r="I392" s="80"/>
    </row>
    <row r="393" spans="9:9" s="76" customFormat="1" x14ac:dyDescent="0.2">
      <c r="I393" s="80"/>
    </row>
    <row r="394" spans="9:9" s="76" customFormat="1" x14ac:dyDescent="0.2">
      <c r="I394" s="80"/>
    </row>
    <row r="395" spans="9:9" s="76" customFormat="1" x14ac:dyDescent="0.2">
      <c r="I395" s="80"/>
    </row>
    <row r="396" spans="9:9" s="76" customFormat="1" x14ac:dyDescent="0.2">
      <c r="I396" s="80"/>
    </row>
    <row r="397" spans="9:9" s="76" customFormat="1" x14ac:dyDescent="0.2">
      <c r="I397" s="80"/>
    </row>
    <row r="398" spans="9:9" s="76" customFormat="1" x14ac:dyDescent="0.2">
      <c r="I398" s="80"/>
    </row>
    <row r="399" spans="9:9" s="76" customFormat="1" x14ac:dyDescent="0.2">
      <c r="I399" s="80"/>
    </row>
    <row r="400" spans="9:9" s="76" customFormat="1" x14ac:dyDescent="0.2">
      <c r="I400" s="80"/>
    </row>
    <row r="401" spans="9:9" s="76" customFormat="1" x14ac:dyDescent="0.2">
      <c r="I401" s="80"/>
    </row>
    <row r="402" spans="9:9" s="76" customFormat="1" x14ac:dyDescent="0.2">
      <c r="I402" s="80"/>
    </row>
    <row r="403" spans="9:9" s="76" customFormat="1" x14ac:dyDescent="0.2">
      <c r="I403" s="80"/>
    </row>
    <row r="404" spans="9:9" s="76" customFormat="1" x14ac:dyDescent="0.2">
      <c r="I404" s="80"/>
    </row>
    <row r="405" spans="9:9" s="76" customFormat="1" x14ac:dyDescent="0.2">
      <c r="I405" s="80"/>
    </row>
    <row r="406" spans="9:9" s="76" customFormat="1" x14ac:dyDescent="0.2">
      <c r="I406" s="80"/>
    </row>
    <row r="407" spans="9:9" s="76" customFormat="1" x14ac:dyDescent="0.2">
      <c r="I407" s="80"/>
    </row>
    <row r="408" spans="9:9" s="76" customFormat="1" x14ac:dyDescent="0.2">
      <c r="I408" s="80"/>
    </row>
    <row r="409" spans="9:9" s="76" customFormat="1" x14ac:dyDescent="0.2">
      <c r="I409" s="80"/>
    </row>
    <row r="410" spans="9:9" s="76" customFormat="1" x14ac:dyDescent="0.2">
      <c r="I410" s="80"/>
    </row>
    <row r="411" spans="9:9" s="76" customFormat="1" x14ac:dyDescent="0.2">
      <c r="I411" s="80"/>
    </row>
    <row r="412" spans="9:9" s="76" customFormat="1" x14ac:dyDescent="0.2">
      <c r="I412" s="80"/>
    </row>
    <row r="413" spans="9:9" s="76" customFormat="1" x14ac:dyDescent="0.2">
      <c r="I413" s="80"/>
    </row>
    <row r="414" spans="9:9" s="76" customFormat="1" x14ac:dyDescent="0.2">
      <c r="I414" s="80"/>
    </row>
    <row r="415" spans="9:9" s="76" customFormat="1" x14ac:dyDescent="0.2">
      <c r="I415" s="80"/>
    </row>
    <row r="416" spans="9:9" s="76" customFormat="1" x14ac:dyDescent="0.2">
      <c r="I416" s="80"/>
    </row>
    <row r="417" spans="9:9" s="76" customFormat="1" x14ac:dyDescent="0.2">
      <c r="I417" s="80"/>
    </row>
    <row r="418" spans="9:9" s="76" customFormat="1" x14ac:dyDescent="0.2">
      <c r="I418" s="80"/>
    </row>
    <row r="419" spans="9:9" s="76" customFormat="1" x14ac:dyDescent="0.2">
      <c r="I419" s="80"/>
    </row>
    <row r="420" spans="9:9" s="76" customFormat="1" x14ac:dyDescent="0.2">
      <c r="I420" s="80"/>
    </row>
    <row r="421" spans="9:9" s="76" customFormat="1" x14ac:dyDescent="0.2">
      <c r="I421" s="80"/>
    </row>
    <row r="422" spans="9:9" s="76" customFormat="1" x14ac:dyDescent="0.2">
      <c r="I422" s="80"/>
    </row>
    <row r="423" spans="9:9" s="76" customFormat="1" x14ac:dyDescent="0.2">
      <c r="I423" s="80"/>
    </row>
    <row r="424" spans="9:9" s="76" customFormat="1" x14ac:dyDescent="0.2">
      <c r="I424" s="80"/>
    </row>
    <row r="425" spans="9:9" s="76" customFormat="1" x14ac:dyDescent="0.2">
      <c r="I425" s="80"/>
    </row>
    <row r="426" spans="9:9" s="76" customFormat="1" x14ac:dyDescent="0.2">
      <c r="I426" s="80"/>
    </row>
    <row r="427" spans="9:9" s="76" customFormat="1" x14ac:dyDescent="0.2">
      <c r="I427" s="80"/>
    </row>
    <row r="428" spans="9:9" s="76" customFormat="1" x14ac:dyDescent="0.2">
      <c r="I428" s="80"/>
    </row>
    <row r="429" spans="9:9" s="76" customFormat="1" x14ac:dyDescent="0.2">
      <c r="I429" s="80"/>
    </row>
    <row r="430" spans="9:9" s="76" customFormat="1" x14ac:dyDescent="0.2">
      <c r="I430" s="80"/>
    </row>
    <row r="431" spans="9:9" s="76" customFormat="1" x14ac:dyDescent="0.2">
      <c r="I431" s="80"/>
    </row>
    <row r="432" spans="9:9" s="76" customFormat="1" x14ac:dyDescent="0.2">
      <c r="I432" s="80"/>
    </row>
    <row r="433" spans="9:9" s="76" customFormat="1" x14ac:dyDescent="0.2">
      <c r="I433" s="80"/>
    </row>
    <row r="434" spans="9:9" s="76" customFormat="1" x14ac:dyDescent="0.2">
      <c r="I434" s="80"/>
    </row>
    <row r="435" spans="9:9" s="76" customFormat="1" x14ac:dyDescent="0.2">
      <c r="I435" s="80"/>
    </row>
    <row r="436" spans="9:9" s="76" customFormat="1" x14ac:dyDescent="0.2">
      <c r="I436" s="80"/>
    </row>
    <row r="437" spans="9:9" s="76" customFormat="1" x14ac:dyDescent="0.2">
      <c r="I437" s="80"/>
    </row>
    <row r="438" spans="9:9" s="76" customFormat="1" x14ac:dyDescent="0.2">
      <c r="I438" s="80"/>
    </row>
    <row r="439" spans="9:9" s="76" customFormat="1" x14ac:dyDescent="0.2">
      <c r="I439" s="80"/>
    </row>
    <row r="440" spans="9:9" s="76" customFormat="1" x14ac:dyDescent="0.2">
      <c r="I440" s="80"/>
    </row>
    <row r="441" spans="9:9" s="76" customFormat="1" x14ac:dyDescent="0.2">
      <c r="I441" s="80"/>
    </row>
    <row r="442" spans="9:9" s="76" customFormat="1" x14ac:dyDescent="0.2">
      <c r="I442" s="80"/>
    </row>
    <row r="443" spans="9:9" s="76" customFormat="1" x14ac:dyDescent="0.2">
      <c r="I443" s="80"/>
    </row>
    <row r="444" spans="9:9" s="76" customFormat="1" x14ac:dyDescent="0.2">
      <c r="I444" s="80"/>
    </row>
    <row r="445" spans="9:9" s="76" customFormat="1" x14ac:dyDescent="0.2">
      <c r="I445" s="80"/>
    </row>
    <row r="446" spans="9:9" s="76" customFormat="1" x14ac:dyDescent="0.2">
      <c r="I446" s="80"/>
    </row>
    <row r="447" spans="9:9" s="76" customFormat="1" x14ac:dyDescent="0.2">
      <c r="I447" s="80"/>
    </row>
    <row r="448" spans="9:9" s="76" customFormat="1" x14ac:dyDescent="0.2">
      <c r="I448" s="80"/>
    </row>
    <row r="449" spans="9:9" s="76" customFormat="1" x14ac:dyDescent="0.2">
      <c r="I449" s="80"/>
    </row>
    <row r="450" spans="9:9" s="76" customFormat="1" x14ac:dyDescent="0.2">
      <c r="I450" s="80"/>
    </row>
    <row r="451" spans="9:9" s="76" customFormat="1" x14ac:dyDescent="0.2">
      <c r="I451" s="80"/>
    </row>
    <row r="452" spans="9:9" s="76" customFormat="1" x14ac:dyDescent="0.2">
      <c r="I452" s="80"/>
    </row>
    <row r="453" spans="9:9" s="76" customFormat="1" x14ac:dyDescent="0.2">
      <c r="I453" s="80"/>
    </row>
    <row r="454" spans="9:9" s="76" customFormat="1" x14ac:dyDescent="0.2">
      <c r="I454" s="80"/>
    </row>
    <row r="455" spans="9:9" s="76" customFormat="1" x14ac:dyDescent="0.2">
      <c r="I455" s="80"/>
    </row>
    <row r="456" spans="9:9" s="76" customFormat="1" x14ac:dyDescent="0.2">
      <c r="I456" s="80"/>
    </row>
    <row r="457" spans="9:9" s="76" customFormat="1" x14ac:dyDescent="0.2">
      <c r="I457" s="80"/>
    </row>
    <row r="458" spans="9:9" s="76" customFormat="1" x14ac:dyDescent="0.2">
      <c r="I458" s="80"/>
    </row>
    <row r="459" spans="9:9" s="76" customFormat="1" x14ac:dyDescent="0.2">
      <c r="I459" s="80"/>
    </row>
    <row r="460" spans="9:9" s="76" customFormat="1" x14ac:dyDescent="0.2">
      <c r="I460" s="80"/>
    </row>
    <row r="461" spans="9:9" s="76" customFormat="1" x14ac:dyDescent="0.2">
      <c r="I461" s="80"/>
    </row>
    <row r="462" spans="9:9" s="76" customFormat="1" x14ac:dyDescent="0.2">
      <c r="I462" s="80"/>
    </row>
    <row r="463" spans="9:9" s="76" customFormat="1" x14ac:dyDescent="0.2">
      <c r="I463" s="80"/>
    </row>
    <row r="464" spans="9:9" s="76" customFormat="1" x14ac:dyDescent="0.2">
      <c r="I464" s="80"/>
    </row>
    <row r="465" spans="9:9" s="76" customFormat="1" x14ac:dyDescent="0.2">
      <c r="I465" s="80"/>
    </row>
    <row r="466" spans="9:9" s="76" customFormat="1" x14ac:dyDescent="0.2">
      <c r="I466" s="80"/>
    </row>
    <row r="467" spans="9:9" s="76" customFormat="1" x14ac:dyDescent="0.2">
      <c r="I467" s="80"/>
    </row>
    <row r="468" spans="9:9" s="76" customFormat="1" x14ac:dyDescent="0.2">
      <c r="I468" s="80"/>
    </row>
    <row r="469" spans="9:9" s="76" customFormat="1" x14ac:dyDescent="0.2">
      <c r="I469" s="80"/>
    </row>
    <row r="470" spans="9:9" s="76" customFormat="1" x14ac:dyDescent="0.2">
      <c r="I470" s="80"/>
    </row>
    <row r="471" spans="9:9" s="76" customFormat="1" x14ac:dyDescent="0.2">
      <c r="I471" s="80"/>
    </row>
    <row r="472" spans="9:9" s="76" customFormat="1" x14ac:dyDescent="0.2">
      <c r="I472" s="80"/>
    </row>
    <row r="473" spans="9:9" s="76" customFormat="1" x14ac:dyDescent="0.2">
      <c r="I473" s="80"/>
    </row>
    <row r="474" spans="9:9" s="76" customFormat="1" x14ac:dyDescent="0.2">
      <c r="I474" s="80"/>
    </row>
    <row r="475" spans="9:9" s="76" customFormat="1" x14ac:dyDescent="0.2">
      <c r="I475" s="80"/>
    </row>
    <row r="476" spans="9:9" s="76" customFormat="1" x14ac:dyDescent="0.2">
      <c r="I476" s="80"/>
    </row>
    <row r="477" spans="9:9" s="76" customFormat="1" x14ac:dyDescent="0.2">
      <c r="I477" s="80"/>
    </row>
    <row r="478" spans="9:9" s="76" customFormat="1" x14ac:dyDescent="0.2">
      <c r="I478" s="80"/>
    </row>
    <row r="479" spans="9:9" s="76" customFormat="1" x14ac:dyDescent="0.2">
      <c r="I479" s="80"/>
    </row>
    <row r="480" spans="9:9" s="76" customFormat="1" x14ac:dyDescent="0.2">
      <c r="I480" s="80"/>
    </row>
    <row r="481" spans="9:9" s="76" customFormat="1" x14ac:dyDescent="0.2">
      <c r="I481" s="80"/>
    </row>
    <row r="482" spans="9:9" s="76" customFormat="1" x14ac:dyDescent="0.2">
      <c r="I482" s="80"/>
    </row>
    <row r="483" spans="9:9" s="76" customFormat="1" x14ac:dyDescent="0.2">
      <c r="I483" s="80"/>
    </row>
    <row r="484" spans="9:9" s="76" customFormat="1" x14ac:dyDescent="0.2">
      <c r="I484" s="80"/>
    </row>
    <row r="485" spans="9:9" s="76" customFormat="1" x14ac:dyDescent="0.2">
      <c r="I485" s="80"/>
    </row>
    <row r="486" spans="9:9" s="76" customFormat="1" x14ac:dyDescent="0.2">
      <c r="I486" s="80"/>
    </row>
    <row r="487" spans="9:9" s="76" customFormat="1" x14ac:dyDescent="0.2">
      <c r="I487" s="80"/>
    </row>
    <row r="488" spans="9:9" s="76" customFormat="1" x14ac:dyDescent="0.2">
      <c r="I488" s="80"/>
    </row>
    <row r="489" spans="9:9" s="76" customFormat="1" x14ac:dyDescent="0.2">
      <c r="I489" s="80"/>
    </row>
    <row r="490" spans="9:9" s="76" customFormat="1" x14ac:dyDescent="0.2">
      <c r="I490" s="80"/>
    </row>
    <row r="491" spans="9:9" s="76" customFormat="1" x14ac:dyDescent="0.2">
      <c r="I491" s="80"/>
    </row>
    <row r="492" spans="9:9" s="76" customFormat="1" x14ac:dyDescent="0.2">
      <c r="I492" s="80"/>
    </row>
    <row r="493" spans="9:9" s="76" customFormat="1" x14ac:dyDescent="0.2">
      <c r="I493" s="80"/>
    </row>
    <row r="494" spans="9:9" s="76" customFormat="1" x14ac:dyDescent="0.2">
      <c r="I494" s="80"/>
    </row>
    <row r="495" spans="9:9" s="76" customFormat="1" x14ac:dyDescent="0.2">
      <c r="I495" s="80"/>
    </row>
    <row r="496" spans="9:9" s="76" customFormat="1" x14ac:dyDescent="0.2">
      <c r="I496" s="80"/>
    </row>
    <row r="497" spans="9:9" s="76" customFormat="1" x14ac:dyDescent="0.2">
      <c r="I497" s="80"/>
    </row>
    <row r="498" spans="9:9" s="76" customFormat="1" x14ac:dyDescent="0.2">
      <c r="I498" s="80"/>
    </row>
    <row r="499" spans="9:9" s="76" customFormat="1" x14ac:dyDescent="0.2">
      <c r="I499" s="80"/>
    </row>
    <row r="500" spans="9:9" s="76" customFormat="1" x14ac:dyDescent="0.2">
      <c r="I500" s="80"/>
    </row>
    <row r="501" spans="9:9" s="76" customFormat="1" x14ac:dyDescent="0.2">
      <c r="I501" s="80"/>
    </row>
    <row r="502" spans="9:9" s="76" customFormat="1" x14ac:dyDescent="0.2">
      <c r="I502" s="80"/>
    </row>
    <row r="503" spans="9:9" s="76" customFormat="1" x14ac:dyDescent="0.2">
      <c r="I503" s="80"/>
    </row>
    <row r="504" spans="9:9" s="76" customFormat="1" x14ac:dyDescent="0.2">
      <c r="I504" s="80"/>
    </row>
    <row r="505" spans="9:9" s="76" customFormat="1" x14ac:dyDescent="0.2">
      <c r="I505" s="80"/>
    </row>
    <row r="506" spans="9:9" s="76" customFormat="1" x14ac:dyDescent="0.2">
      <c r="I506" s="80"/>
    </row>
    <row r="507" spans="9:9" s="76" customFormat="1" x14ac:dyDescent="0.2">
      <c r="I507" s="80"/>
    </row>
    <row r="508" spans="9:9" s="76" customFormat="1" x14ac:dyDescent="0.2">
      <c r="I508" s="80"/>
    </row>
    <row r="509" spans="9:9" s="76" customFormat="1" x14ac:dyDescent="0.2">
      <c r="I509" s="80"/>
    </row>
    <row r="510" spans="9:9" s="76" customFormat="1" x14ac:dyDescent="0.2">
      <c r="I510" s="80"/>
    </row>
    <row r="511" spans="9:9" s="76" customFormat="1" x14ac:dyDescent="0.2">
      <c r="I511" s="80"/>
    </row>
    <row r="512" spans="9:9" s="76" customFormat="1" x14ac:dyDescent="0.2">
      <c r="I512" s="80"/>
    </row>
    <row r="513" spans="9:9" s="76" customFormat="1" x14ac:dyDescent="0.2">
      <c r="I513" s="80"/>
    </row>
    <row r="514" spans="9:9" s="76" customFormat="1" x14ac:dyDescent="0.2">
      <c r="I514" s="80"/>
    </row>
    <row r="515" spans="9:9" s="76" customFormat="1" x14ac:dyDescent="0.2">
      <c r="I515" s="80"/>
    </row>
    <row r="516" spans="9:9" s="76" customFormat="1" x14ac:dyDescent="0.2">
      <c r="I516" s="80"/>
    </row>
    <row r="517" spans="9:9" s="76" customFormat="1" x14ac:dyDescent="0.2">
      <c r="I517" s="80"/>
    </row>
    <row r="518" spans="9:9" s="76" customFormat="1" x14ac:dyDescent="0.2">
      <c r="I518" s="80"/>
    </row>
    <row r="519" spans="9:9" s="76" customFormat="1" x14ac:dyDescent="0.2">
      <c r="I519" s="80"/>
    </row>
    <row r="520" spans="9:9" s="76" customFormat="1" x14ac:dyDescent="0.2">
      <c r="I520" s="80"/>
    </row>
    <row r="521" spans="9:9" s="76" customFormat="1" x14ac:dyDescent="0.2">
      <c r="I521" s="80"/>
    </row>
    <row r="522" spans="9:9" s="76" customFormat="1" x14ac:dyDescent="0.2">
      <c r="I522" s="80"/>
    </row>
    <row r="523" spans="9:9" s="76" customFormat="1" x14ac:dyDescent="0.2">
      <c r="I523" s="80"/>
    </row>
    <row r="524" spans="9:9" s="76" customFormat="1" x14ac:dyDescent="0.2">
      <c r="I524" s="80"/>
    </row>
    <row r="525" spans="9:9" s="76" customFormat="1" x14ac:dyDescent="0.2">
      <c r="I525" s="80"/>
    </row>
    <row r="526" spans="9:9" s="76" customFormat="1" x14ac:dyDescent="0.2">
      <c r="I526" s="80"/>
    </row>
    <row r="527" spans="9:9" s="76" customFormat="1" x14ac:dyDescent="0.2">
      <c r="I527" s="80"/>
    </row>
    <row r="528" spans="9:9" s="76" customFormat="1" x14ac:dyDescent="0.2">
      <c r="I528" s="80"/>
    </row>
    <row r="529" spans="9:9" s="76" customFormat="1" x14ac:dyDescent="0.2">
      <c r="I529" s="80"/>
    </row>
    <row r="530" spans="9:9" s="76" customFormat="1" x14ac:dyDescent="0.2">
      <c r="I530" s="80"/>
    </row>
    <row r="531" spans="9:9" s="76" customFormat="1" x14ac:dyDescent="0.2">
      <c r="I531" s="80"/>
    </row>
    <row r="532" spans="9:9" s="76" customFormat="1" x14ac:dyDescent="0.2">
      <c r="I532" s="80"/>
    </row>
    <row r="533" spans="9:9" s="76" customFormat="1" x14ac:dyDescent="0.2">
      <c r="I533" s="80"/>
    </row>
    <row r="534" spans="9:9" s="76" customFormat="1" x14ac:dyDescent="0.2">
      <c r="I534" s="80"/>
    </row>
    <row r="535" spans="9:9" s="76" customFormat="1" x14ac:dyDescent="0.2">
      <c r="I535" s="80"/>
    </row>
    <row r="536" spans="9:9" s="76" customFormat="1" x14ac:dyDescent="0.2">
      <c r="I536" s="80"/>
    </row>
    <row r="537" spans="9:9" s="76" customFormat="1" x14ac:dyDescent="0.2">
      <c r="I537" s="80"/>
    </row>
    <row r="538" spans="9:9" s="76" customFormat="1" x14ac:dyDescent="0.2">
      <c r="I538" s="80"/>
    </row>
    <row r="539" spans="9:9" s="76" customFormat="1" x14ac:dyDescent="0.2">
      <c r="I539" s="80"/>
    </row>
    <row r="540" spans="9:9" s="76" customFormat="1" x14ac:dyDescent="0.2">
      <c r="I540" s="80"/>
    </row>
    <row r="541" spans="9:9" s="76" customFormat="1" x14ac:dyDescent="0.2">
      <c r="I541" s="80"/>
    </row>
    <row r="542" spans="9:9" s="76" customFormat="1" x14ac:dyDescent="0.2">
      <c r="I542" s="80"/>
    </row>
    <row r="543" spans="9:9" s="76" customFormat="1" x14ac:dyDescent="0.2">
      <c r="I543" s="80"/>
    </row>
    <row r="544" spans="9:9" s="76" customFormat="1" x14ac:dyDescent="0.2">
      <c r="I544" s="80"/>
    </row>
    <row r="545" spans="9:9" s="76" customFormat="1" x14ac:dyDescent="0.2">
      <c r="I545" s="80"/>
    </row>
    <row r="546" spans="9:9" s="76" customFormat="1" x14ac:dyDescent="0.2">
      <c r="I546" s="80"/>
    </row>
    <row r="547" spans="9:9" s="76" customFormat="1" x14ac:dyDescent="0.2">
      <c r="I547" s="80"/>
    </row>
    <row r="548" spans="9:9" s="76" customFormat="1" x14ac:dyDescent="0.2">
      <c r="I548" s="80"/>
    </row>
    <row r="549" spans="9:9" s="76" customFormat="1" x14ac:dyDescent="0.2">
      <c r="I549" s="80"/>
    </row>
    <row r="550" spans="9:9" s="76" customFormat="1" x14ac:dyDescent="0.2">
      <c r="I550" s="80"/>
    </row>
    <row r="551" spans="9:9" s="76" customFormat="1" x14ac:dyDescent="0.2">
      <c r="I551" s="80"/>
    </row>
    <row r="552" spans="9:9" s="76" customFormat="1" x14ac:dyDescent="0.2">
      <c r="I552" s="80"/>
    </row>
    <row r="553" spans="9:9" s="76" customFormat="1" x14ac:dyDescent="0.2">
      <c r="I553" s="80"/>
    </row>
    <row r="554" spans="9:9" s="76" customFormat="1" x14ac:dyDescent="0.2">
      <c r="I554" s="80"/>
    </row>
    <row r="555" spans="9:9" s="76" customFormat="1" x14ac:dyDescent="0.2">
      <c r="I555" s="80"/>
    </row>
    <row r="556" spans="9:9" s="76" customFormat="1" x14ac:dyDescent="0.2">
      <c r="I556" s="80"/>
    </row>
    <row r="557" spans="9:9" s="76" customFormat="1" x14ac:dyDescent="0.2">
      <c r="I557" s="80"/>
    </row>
    <row r="558" spans="9:9" s="76" customFormat="1" x14ac:dyDescent="0.2">
      <c r="I558" s="80"/>
    </row>
    <row r="559" spans="9:9" s="76" customFormat="1" x14ac:dyDescent="0.2">
      <c r="I559" s="80"/>
    </row>
    <row r="560" spans="9:9" s="76" customFormat="1" x14ac:dyDescent="0.2">
      <c r="I560" s="80"/>
    </row>
    <row r="561" spans="9:9" s="76" customFormat="1" x14ac:dyDescent="0.2">
      <c r="I561" s="80"/>
    </row>
    <row r="562" spans="9:9" s="76" customFormat="1" x14ac:dyDescent="0.2">
      <c r="I562" s="80"/>
    </row>
    <row r="563" spans="9:9" s="76" customFormat="1" x14ac:dyDescent="0.2">
      <c r="I563" s="80"/>
    </row>
    <row r="564" spans="9:9" s="76" customFormat="1" x14ac:dyDescent="0.2">
      <c r="I564" s="80"/>
    </row>
    <row r="565" spans="9:9" s="76" customFormat="1" x14ac:dyDescent="0.2">
      <c r="I565" s="80"/>
    </row>
    <row r="566" spans="9:9" s="76" customFormat="1" x14ac:dyDescent="0.2">
      <c r="I566" s="80"/>
    </row>
    <row r="567" spans="9:9" s="76" customFormat="1" x14ac:dyDescent="0.2">
      <c r="I567" s="80"/>
    </row>
    <row r="568" spans="9:9" s="76" customFormat="1" x14ac:dyDescent="0.2">
      <c r="I568" s="80"/>
    </row>
    <row r="569" spans="9:9" s="76" customFormat="1" x14ac:dyDescent="0.2">
      <c r="I569" s="80"/>
    </row>
    <row r="570" spans="9:9" s="76" customFormat="1" x14ac:dyDescent="0.2">
      <c r="I570" s="80"/>
    </row>
    <row r="571" spans="9:9" s="76" customFormat="1" x14ac:dyDescent="0.2">
      <c r="I571" s="80"/>
    </row>
    <row r="572" spans="9:9" s="76" customFormat="1" x14ac:dyDescent="0.2">
      <c r="I572" s="80"/>
    </row>
    <row r="573" spans="9:9" s="76" customFormat="1" x14ac:dyDescent="0.2">
      <c r="I573" s="80"/>
    </row>
    <row r="574" spans="9:9" s="76" customFormat="1" x14ac:dyDescent="0.2">
      <c r="I574" s="80"/>
    </row>
    <row r="575" spans="9:9" s="76" customFormat="1" x14ac:dyDescent="0.2">
      <c r="I575" s="80"/>
    </row>
    <row r="576" spans="9:9" s="76" customFormat="1" x14ac:dyDescent="0.2">
      <c r="I576" s="80"/>
    </row>
    <row r="577" spans="9:9" s="76" customFormat="1" x14ac:dyDescent="0.2">
      <c r="I577" s="80"/>
    </row>
    <row r="578" spans="9:9" s="76" customFormat="1" x14ac:dyDescent="0.2">
      <c r="I578" s="80"/>
    </row>
    <row r="579" spans="9:9" s="76" customFormat="1" x14ac:dyDescent="0.2">
      <c r="I579" s="80"/>
    </row>
    <row r="580" spans="9:9" s="76" customFormat="1" x14ac:dyDescent="0.2">
      <c r="I580" s="80"/>
    </row>
    <row r="581" spans="9:9" s="76" customFormat="1" x14ac:dyDescent="0.2">
      <c r="I581" s="80"/>
    </row>
    <row r="582" spans="9:9" s="76" customFormat="1" x14ac:dyDescent="0.2">
      <c r="I582" s="80"/>
    </row>
    <row r="583" spans="9:9" s="76" customFormat="1" x14ac:dyDescent="0.2">
      <c r="I583" s="80"/>
    </row>
    <row r="584" spans="9:9" s="76" customFormat="1" x14ac:dyDescent="0.2">
      <c r="I584" s="80"/>
    </row>
    <row r="585" spans="9:9" s="76" customFormat="1" x14ac:dyDescent="0.2">
      <c r="I585" s="80"/>
    </row>
    <row r="586" spans="9:9" s="76" customFormat="1" x14ac:dyDescent="0.2">
      <c r="I586" s="80"/>
    </row>
    <row r="587" spans="9:9" s="76" customFormat="1" x14ac:dyDescent="0.2">
      <c r="I587" s="80"/>
    </row>
    <row r="588" spans="9:9" s="76" customFormat="1" x14ac:dyDescent="0.2">
      <c r="I588" s="80"/>
    </row>
    <row r="589" spans="9:9" s="76" customFormat="1" x14ac:dyDescent="0.2">
      <c r="I589" s="80"/>
    </row>
    <row r="590" spans="9:9" s="76" customFormat="1" x14ac:dyDescent="0.2">
      <c r="I590" s="80"/>
    </row>
    <row r="591" spans="9:9" s="76" customFormat="1" x14ac:dyDescent="0.2">
      <c r="I591" s="80"/>
    </row>
    <row r="592" spans="9:9" s="76" customFormat="1" x14ac:dyDescent="0.2">
      <c r="I592" s="80"/>
    </row>
    <row r="593" spans="9:9" s="76" customFormat="1" x14ac:dyDescent="0.2">
      <c r="I593" s="80"/>
    </row>
    <row r="594" spans="9:9" s="76" customFormat="1" x14ac:dyDescent="0.2">
      <c r="I594" s="80"/>
    </row>
    <row r="595" spans="9:9" s="76" customFormat="1" x14ac:dyDescent="0.2">
      <c r="I595" s="80"/>
    </row>
    <row r="596" spans="9:9" s="76" customFormat="1" x14ac:dyDescent="0.2">
      <c r="I596" s="80"/>
    </row>
    <row r="597" spans="9:9" s="76" customFormat="1" x14ac:dyDescent="0.2">
      <c r="I597" s="80"/>
    </row>
    <row r="598" spans="9:9" s="76" customFormat="1" x14ac:dyDescent="0.2">
      <c r="I598" s="80"/>
    </row>
    <row r="599" spans="9:9" s="76" customFormat="1" x14ac:dyDescent="0.2">
      <c r="I599" s="80"/>
    </row>
    <row r="600" spans="9:9" s="76" customFormat="1" x14ac:dyDescent="0.2">
      <c r="I600" s="80"/>
    </row>
    <row r="601" spans="9:9" s="76" customFormat="1" x14ac:dyDescent="0.2">
      <c r="I601" s="80"/>
    </row>
    <row r="602" spans="9:9" s="76" customFormat="1" x14ac:dyDescent="0.2">
      <c r="I602" s="80"/>
    </row>
    <row r="603" spans="9:9" s="76" customFormat="1" x14ac:dyDescent="0.2">
      <c r="I603" s="80"/>
    </row>
    <row r="604" spans="9:9" s="76" customFormat="1" x14ac:dyDescent="0.2">
      <c r="I604" s="80"/>
    </row>
    <row r="605" spans="9:9" s="76" customFormat="1" x14ac:dyDescent="0.2">
      <c r="I605" s="80"/>
    </row>
    <row r="606" spans="9:9" s="76" customFormat="1" x14ac:dyDescent="0.2">
      <c r="I606" s="80"/>
    </row>
    <row r="607" spans="9:9" s="76" customFormat="1" x14ac:dyDescent="0.2">
      <c r="I607" s="80"/>
    </row>
    <row r="608" spans="9:9" s="76" customFormat="1" x14ac:dyDescent="0.2">
      <c r="I608" s="80"/>
    </row>
    <row r="609" spans="9:9" s="76" customFormat="1" x14ac:dyDescent="0.2">
      <c r="I609" s="80"/>
    </row>
    <row r="610" spans="9:9" s="76" customFormat="1" x14ac:dyDescent="0.2">
      <c r="I610" s="80"/>
    </row>
    <row r="611" spans="9:9" s="76" customFormat="1" x14ac:dyDescent="0.2">
      <c r="I611" s="80"/>
    </row>
    <row r="612" spans="9:9" s="76" customFormat="1" x14ac:dyDescent="0.2">
      <c r="I612" s="80"/>
    </row>
    <row r="613" spans="9:9" s="76" customFormat="1" x14ac:dyDescent="0.2">
      <c r="I613" s="80"/>
    </row>
    <row r="614" spans="9:9" s="76" customFormat="1" x14ac:dyDescent="0.2">
      <c r="I614" s="80"/>
    </row>
    <row r="615" spans="9:9" s="76" customFormat="1" x14ac:dyDescent="0.2">
      <c r="I615" s="80"/>
    </row>
    <row r="616" spans="9:9" s="76" customFormat="1" x14ac:dyDescent="0.2">
      <c r="I616" s="80"/>
    </row>
    <row r="617" spans="9:9" s="76" customFormat="1" x14ac:dyDescent="0.2">
      <c r="I617" s="80"/>
    </row>
    <row r="618" spans="9:9" s="76" customFormat="1" x14ac:dyDescent="0.2">
      <c r="I618" s="80"/>
    </row>
    <row r="619" spans="9:9" s="76" customFormat="1" x14ac:dyDescent="0.2">
      <c r="I619" s="80"/>
    </row>
    <row r="620" spans="9:9" s="76" customFormat="1" x14ac:dyDescent="0.2">
      <c r="I620" s="80"/>
    </row>
    <row r="621" spans="9:9" s="76" customFormat="1" x14ac:dyDescent="0.2">
      <c r="I621" s="80"/>
    </row>
    <row r="622" spans="9:9" s="76" customFormat="1" x14ac:dyDescent="0.2">
      <c r="I622" s="80"/>
    </row>
    <row r="623" spans="9:9" s="76" customFormat="1" x14ac:dyDescent="0.2">
      <c r="I623" s="80"/>
    </row>
    <row r="624" spans="9:9" s="76" customFormat="1" x14ac:dyDescent="0.2">
      <c r="I624" s="80"/>
    </row>
    <row r="625" spans="9:9" s="76" customFormat="1" x14ac:dyDescent="0.2">
      <c r="I625" s="80"/>
    </row>
    <row r="626" spans="9:9" s="76" customFormat="1" x14ac:dyDescent="0.2">
      <c r="I626" s="80"/>
    </row>
    <row r="627" spans="9:9" s="76" customFormat="1" x14ac:dyDescent="0.2">
      <c r="I627" s="80"/>
    </row>
    <row r="628" spans="9:9" s="76" customFormat="1" x14ac:dyDescent="0.2">
      <c r="I628" s="80"/>
    </row>
    <row r="629" spans="9:9" s="76" customFormat="1" x14ac:dyDescent="0.2">
      <c r="I629" s="80"/>
    </row>
    <row r="630" spans="9:9" s="76" customFormat="1" x14ac:dyDescent="0.2">
      <c r="I630" s="80"/>
    </row>
    <row r="631" spans="9:9" s="76" customFormat="1" x14ac:dyDescent="0.2">
      <c r="I631" s="80"/>
    </row>
    <row r="632" spans="9:9" s="76" customFormat="1" x14ac:dyDescent="0.2">
      <c r="I632" s="80"/>
    </row>
    <row r="633" spans="9:9" s="76" customFormat="1" x14ac:dyDescent="0.2">
      <c r="I633" s="80"/>
    </row>
    <row r="634" spans="9:9" s="76" customFormat="1" x14ac:dyDescent="0.2">
      <c r="I634" s="80"/>
    </row>
    <row r="635" spans="9:9" s="76" customFormat="1" x14ac:dyDescent="0.2">
      <c r="I635" s="80"/>
    </row>
    <row r="636" spans="9:9" s="76" customFormat="1" x14ac:dyDescent="0.2">
      <c r="I636" s="80"/>
    </row>
    <row r="637" spans="9:9" s="76" customFormat="1" x14ac:dyDescent="0.2">
      <c r="I637" s="80"/>
    </row>
    <row r="638" spans="9:9" s="76" customFormat="1" x14ac:dyDescent="0.2">
      <c r="I638" s="80"/>
    </row>
    <row r="639" spans="9:9" s="76" customFormat="1" x14ac:dyDescent="0.2">
      <c r="I639" s="80"/>
    </row>
    <row r="640" spans="9:9" s="76" customFormat="1" x14ac:dyDescent="0.2">
      <c r="I640" s="80"/>
    </row>
    <row r="641" spans="9:9" s="76" customFormat="1" x14ac:dyDescent="0.2">
      <c r="I641" s="80"/>
    </row>
    <row r="642" spans="9:9" s="76" customFormat="1" x14ac:dyDescent="0.2">
      <c r="I642" s="80"/>
    </row>
    <row r="643" spans="9:9" s="76" customFormat="1" x14ac:dyDescent="0.2">
      <c r="I643" s="80"/>
    </row>
    <row r="644" spans="9:9" s="76" customFormat="1" x14ac:dyDescent="0.2">
      <c r="I644" s="80"/>
    </row>
    <row r="645" spans="9:9" s="76" customFormat="1" x14ac:dyDescent="0.2">
      <c r="I645" s="80"/>
    </row>
    <row r="646" spans="9:9" s="76" customFormat="1" x14ac:dyDescent="0.2">
      <c r="I646" s="80"/>
    </row>
    <row r="647" spans="9:9" s="76" customFormat="1" x14ac:dyDescent="0.2">
      <c r="I647" s="80"/>
    </row>
    <row r="648" spans="9:9" s="76" customFormat="1" x14ac:dyDescent="0.2">
      <c r="I648" s="80"/>
    </row>
    <row r="649" spans="9:9" s="76" customFormat="1" x14ac:dyDescent="0.2">
      <c r="I649" s="80"/>
    </row>
    <row r="650" spans="9:9" s="76" customFormat="1" x14ac:dyDescent="0.2">
      <c r="I650" s="80"/>
    </row>
    <row r="651" spans="9:9" s="76" customFormat="1" x14ac:dyDescent="0.2">
      <c r="I651" s="80"/>
    </row>
    <row r="652" spans="9:9" s="76" customFormat="1" x14ac:dyDescent="0.2">
      <c r="I652" s="80"/>
    </row>
    <row r="653" spans="9:9" s="76" customFormat="1" x14ac:dyDescent="0.2">
      <c r="I653" s="80"/>
    </row>
    <row r="654" spans="9:9" s="76" customFormat="1" x14ac:dyDescent="0.2">
      <c r="I654" s="80"/>
    </row>
    <row r="655" spans="9:9" s="76" customFormat="1" x14ac:dyDescent="0.2">
      <c r="I655" s="80"/>
    </row>
    <row r="656" spans="9:9" s="76" customFormat="1" x14ac:dyDescent="0.2">
      <c r="I656" s="80"/>
    </row>
    <row r="657" spans="9:9" s="76" customFormat="1" x14ac:dyDescent="0.2">
      <c r="I657" s="80"/>
    </row>
    <row r="658" spans="9:9" s="76" customFormat="1" x14ac:dyDescent="0.2">
      <c r="I658" s="80"/>
    </row>
    <row r="659" spans="9:9" s="76" customFormat="1" x14ac:dyDescent="0.2">
      <c r="I659" s="80"/>
    </row>
    <row r="660" spans="9:9" s="76" customFormat="1" x14ac:dyDescent="0.2">
      <c r="I660" s="80"/>
    </row>
    <row r="661" spans="9:9" s="76" customFormat="1" x14ac:dyDescent="0.2">
      <c r="I661" s="80"/>
    </row>
    <row r="662" spans="9:9" s="76" customFormat="1" x14ac:dyDescent="0.2">
      <c r="I662" s="80"/>
    </row>
    <row r="663" spans="9:9" s="76" customFormat="1" x14ac:dyDescent="0.2">
      <c r="I663" s="80"/>
    </row>
    <row r="664" spans="9:9" s="76" customFormat="1" x14ac:dyDescent="0.2">
      <c r="I664" s="80"/>
    </row>
    <row r="665" spans="9:9" s="76" customFormat="1" x14ac:dyDescent="0.2">
      <c r="I665" s="80"/>
    </row>
    <row r="666" spans="9:9" s="76" customFormat="1" x14ac:dyDescent="0.2">
      <c r="I666" s="80"/>
    </row>
    <row r="667" spans="9:9" s="76" customFormat="1" x14ac:dyDescent="0.2">
      <c r="I667" s="80"/>
    </row>
    <row r="668" spans="9:9" s="76" customFormat="1" x14ac:dyDescent="0.2">
      <c r="I668" s="80"/>
    </row>
    <row r="669" spans="9:9" s="76" customFormat="1" x14ac:dyDescent="0.2">
      <c r="I669" s="80"/>
    </row>
    <row r="670" spans="9:9" s="76" customFormat="1" x14ac:dyDescent="0.2">
      <c r="I670" s="80"/>
    </row>
    <row r="671" spans="9:9" s="76" customFormat="1" x14ac:dyDescent="0.2">
      <c r="I671" s="80"/>
    </row>
    <row r="672" spans="9:9" s="76" customFormat="1" x14ac:dyDescent="0.2">
      <c r="I672" s="80"/>
    </row>
    <row r="673" spans="9:9" s="76" customFormat="1" x14ac:dyDescent="0.2">
      <c r="I673" s="80"/>
    </row>
    <row r="674" spans="9:9" s="76" customFormat="1" x14ac:dyDescent="0.2">
      <c r="I674" s="80"/>
    </row>
    <row r="675" spans="9:9" s="76" customFormat="1" x14ac:dyDescent="0.2">
      <c r="I675" s="80"/>
    </row>
    <row r="676" spans="9:9" s="76" customFormat="1" x14ac:dyDescent="0.2">
      <c r="I676" s="80"/>
    </row>
    <row r="677" spans="9:9" s="76" customFormat="1" x14ac:dyDescent="0.2">
      <c r="I677" s="80"/>
    </row>
    <row r="678" spans="9:9" s="76" customFormat="1" x14ac:dyDescent="0.2">
      <c r="I678" s="80"/>
    </row>
    <row r="679" spans="9:9" s="76" customFormat="1" x14ac:dyDescent="0.2">
      <c r="I679" s="80"/>
    </row>
    <row r="680" spans="9:9" s="76" customFormat="1" x14ac:dyDescent="0.2">
      <c r="I680" s="80"/>
    </row>
    <row r="681" spans="9:9" s="76" customFormat="1" x14ac:dyDescent="0.2">
      <c r="I681" s="80"/>
    </row>
    <row r="682" spans="9:9" s="76" customFormat="1" x14ac:dyDescent="0.2">
      <c r="I682" s="80"/>
    </row>
    <row r="683" spans="9:9" s="76" customFormat="1" x14ac:dyDescent="0.2">
      <c r="I683" s="80"/>
    </row>
    <row r="684" spans="9:9" s="76" customFormat="1" x14ac:dyDescent="0.2">
      <c r="I684" s="80"/>
    </row>
    <row r="685" spans="9:9" s="76" customFormat="1" x14ac:dyDescent="0.2">
      <c r="I685" s="80"/>
    </row>
    <row r="686" spans="9:9" s="76" customFormat="1" x14ac:dyDescent="0.2">
      <c r="I686" s="80"/>
    </row>
    <row r="687" spans="9:9" s="76" customFormat="1" x14ac:dyDescent="0.2">
      <c r="I687" s="80"/>
    </row>
    <row r="688" spans="9:9" s="76" customFormat="1" x14ac:dyDescent="0.2">
      <c r="I688" s="80"/>
    </row>
    <row r="689" spans="9:9" s="76" customFormat="1" x14ac:dyDescent="0.2">
      <c r="I689" s="80"/>
    </row>
    <row r="690" spans="9:9" s="76" customFormat="1" x14ac:dyDescent="0.2">
      <c r="I690" s="80"/>
    </row>
    <row r="691" spans="9:9" s="76" customFormat="1" x14ac:dyDescent="0.2">
      <c r="I691" s="80"/>
    </row>
    <row r="692" spans="9:9" s="76" customFormat="1" x14ac:dyDescent="0.2">
      <c r="I692" s="80"/>
    </row>
    <row r="693" spans="9:9" s="76" customFormat="1" x14ac:dyDescent="0.2">
      <c r="I693" s="80"/>
    </row>
    <row r="694" spans="9:9" s="76" customFormat="1" x14ac:dyDescent="0.2">
      <c r="I694" s="80"/>
    </row>
    <row r="695" spans="9:9" s="76" customFormat="1" x14ac:dyDescent="0.2">
      <c r="I695" s="80"/>
    </row>
    <row r="696" spans="9:9" s="76" customFormat="1" x14ac:dyDescent="0.2">
      <c r="I696" s="80"/>
    </row>
    <row r="697" spans="9:9" s="76" customFormat="1" x14ac:dyDescent="0.2">
      <c r="I697" s="80"/>
    </row>
    <row r="698" spans="9:9" s="76" customFormat="1" x14ac:dyDescent="0.2">
      <c r="I698" s="80"/>
    </row>
    <row r="699" spans="9:9" s="76" customFormat="1" x14ac:dyDescent="0.2">
      <c r="I699" s="80"/>
    </row>
    <row r="700" spans="9:9" s="76" customFormat="1" x14ac:dyDescent="0.2">
      <c r="I700" s="80"/>
    </row>
    <row r="701" spans="9:9" s="76" customFormat="1" x14ac:dyDescent="0.2">
      <c r="I701" s="80"/>
    </row>
    <row r="702" spans="9:9" s="76" customFormat="1" x14ac:dyDescent="0.2">
      <c r="I702" s="80"/>
    </row>
    <row r="703" spans="9:9" s="76" customFormat="1" x14ac:dyDescent="0.2">
      <c r="I703" s="80"/>
    </row>
    <row r="704" spans="9:9" s="76" customFormat="1" x14ac:dyDescent="0.2">
      <c r="I704" s="80"/>
    </row>
    <row r="705" spans="9:9" s="76" customFormat="1" x14ac:dyDescent="0.2">
      <c r="I705" s="80"/>
    </row>
    <row r="706" spans="9:9" s="76" customFormat="1" x14ac:dyDescent="0.2">
      <c r="I706" s="80"/>
    </row>
    <row r="707" spans="9:9" s="76" customFormat="1" x14ac:dyDescent="0.2">
      <c r="I707" s="80"/>
    </row>
    <row r="708" spans="9:9" s="76" customFormat="1" x14ac:dyDescent="0.2">
      <c r="I708" s="80"/>
    </row>
    <row r="709" spans="9:9" s="76" customFormat="1" x14ac:dyDescent="0.2">
      <c r="I709" s="80"/>
    </row>
    <row r="710" spans="9:9" s="76" customFormat="1" x14ac:dyDescent="0.2">
      <c r="I710" s="80"/>
    </row>
    <row r="711" spans="9:9" s="76" customFormat="1" x14ac:dyDescent="0.2">
      <c r="I711" s="80"/>
    </row>
    <row r="712" spans="9:9" s="76" customFormat="1" x14ac:dyDescent="0.2">
      <c r="I712" s="80"/>
    </row>
    <row r="713" spans="9:9" s="76" customFormat="1" x14ac:dyDescent="0.2">
      <c r="I713" s="80"/>
    </row>
    <row r="714" spans="9:9" s="76" customFormat="1" x14ac:dyDescent="0.2">
      <c r="I714" s="80"/>
    </row>
    <row r="715" spans="9:9" s="76" customFormat="1" x14ac:dyDescent="0.2">
      <c r="I715" s="80"/>
    </row>
    <row r="716" spans="9:9" s="76" customFormat="1" x14ac:dyDescent="0.2">
      <c r="I716" s="80"/>
    </row>
    <row r="717" spans="9:9" s="76" customFormat="1" x14ac:dyDescent="0.2">
      <c r="I717" s="80"/>
    </row>
    <row r="718" spans="9:9" s="76" customFormat="1" x14ac:dyDescent="0.2">
      <c r="I718" s="80"/>
    </row>
    <row r="719" spans="9:9" s="76" customFormat="1" x14ac:dyDescent="0.2">
      <c r="I719" s="80"/>
    </row>
    <row r="720" spans="9:9" s="76" customFormat="1" x14ac:dyDescent="0.2">
      <c r="I720" s="80"/>
    </row>
    <row r="721" spans="9:9" s="76" customFormat="1" x14ac:dyDescent="0.2">
      <c r="I721" s="80"/>
    </row>
    <row r="722" spans="9:9" s="76" customFormat="1" x14ac:dyDescent="0.2">
      <c r="I722" s="80"/>
    </row>
    <row r="723" spans="9:9" s="76" customFormat="1" x14ac:dyDescent="0.2">
      <c r="I723" s="80"/>
    </row>
    <row r="724" spans="9:9" s="76" customFormat="1" x14ac:dyDescent="0.2">
      <c r="I724" s="80"/>
    </row>
    <row r="725" spans="9:9" s="76" customFormat="1" x14ac:dyDescent="0.2">
      <c r="I725" s="80"/>
    </row>
    <row r="726" spans="9:9" s="76" customFormat="1" x14ac:dyDescent="0.2">
      <c r="I726" s="80"/>
    </row>
    <row r="727" spans="9:9" s="76" customFormat="1" x14ac:dyDescent="0.2">
      <c r="I727" s="80"/>
    </row>
    <row r="728" spans="9:9" s="76" customFormat="1" x14ac:dyDescent="0.2">
      <c r="I728" s="80"/>
    </row>
    <row r="729" spans="9:9" s="76" customFormat="1" x14ac:dyDescent="0.2">
      <c r="I729" s="80"/>
    </row>
    <row r="730" spans="9:9" s="76" customFormat="1" x14ac:dyDescent="0.2">
      <c r="I730" s="80"/>
    </row>
    <row r="731" spans="9:9" s="76" customFormat="1" x14ac:dyDescent="0.2">
      <c r="I731" s="80"/>
    </row>
    <row r="732" spans="9:9" s="76" customFormat="1" x14ac:dyDescent="0.2">
      <c r="I732" s="80"/>
    </row>
    <row r="733" spans="9:9" s="76" customFormat="1" x14ac:dyDescent="0.2">
      <c r="I733" s="80"/>
    </row>
    <row r="734" spans="9:9" s="76" customFormat="1" x14ac:dyDescent="0.2">
      <c r="I734" s="80"/>
    </row>
    <row r="735" spans="9:9" s="76" customFormat="1" x14ac:dyDescent="0.2">
      <c r="I735" s="80"/>
    </row>
    <row r="736" spans="9:9" s="76" customFormat="1" x14ac:dyDescent="0.2">
      <c r="I736" s="80"/>
    </row>
    <row r="737" spans="9:9" s="76" customFormat="1" x14ac:dyDescent="0.2">
      <c r="I737" s="80"/>
    </row>
    <row r="738" spans="9:9" s="76" customFormat="1" x14ac:dyDescent="0.2">
      <c r="I738" s="80"/>
    </row>
  </sheetData>
  <mergeCells count="32">
    <mergeCell ref="A9:AL9"/>
    <mergeCell ref="J2:K2"/>
    <mergeCell ref="A4:AL4"/>
    <mergeCell ref="A5:AL5"/>
    <mergeCell ref="A6:AL6"/>
    <mergeCell ref="A8:AL8"/>
    <mergeCell ref="A10:AL10"/>
    <mergeCell ref="A11:A14"/>
    <mergeCell ref="B11:B14"/>
    <mergeCell ref="C11:C14"/>
    <mergeCell ref="D11:AL11"/>
    <mergeCell ref="D12:H12"/>
    <mergeCell ref="I12:M12"/>
    <mergeCell ref="N12:R12"/>
    <mergeCell ref="S12:W12"/>
    <mergeCell ref="X12:AB12"/>
    <mergeCell ref="AJ13:AK13"/>
    <mergeCell ref="AC12:AG12"/>
    <mergeCell ref="AH12:AL12"/>
    <mergeCell ref="D13:E13"/>
    <mergeCell ref="F13:G13"/>
    <mergeCell ref="I13:J13"/>
    <mergeCell ref="K13:L13"/>
    <mergeCell ref="N13:O13"/>
    <mergeCell ref="P13:Q13"/>
    <mergeCell ref="S13:T13"/>
    <mergeCell ref="U13:V13"/>
    <mergeCell ref="X13:Y13"/>
    <mergeCell ref="Z13:AA13"/>
    <mergeCell ref="AC13:AD13"/>
    <mergeCell ref="AE13:AF13"/>
    <mergeCell ref="AH13:AI13"/>
  </mergeCells>
  <pageMargins left="0.70866141732283472" right="0.23622047244094491" top="0.31496062992125984" bottom="0.23622047244094491" header="0.11811023622047245" footer="0.15748031496062992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5"/>
  <sheetViews>
    <sheetView view="pageBreakPreview" topLeftCell="A10" zoomScale="80" zoomScaleNormal="73" zoomScaleSheetLayoutView="80" workbookViewId="0">
      <pane xSplit="3" ySplit="7" topLeftCell="L21" activePane="bottomRight" state="frozen"/>
      <selection activeCell="A10" sqref="A10"/>
      <selection pane="topRight" activeCell="D10" sqref="D10"/>
      <selection pane="bottomLeft" activeCell="A17" sqref="A17"/>
      <selection pane="bottomRight" activeCell="A10" sqref="A10:AG37"/>
    </sheetView>
  </sheetViews>
  <sheetFormatPr defaultColWidth="9" defaultRowHeight="15.75" x14ac:dyDescent="0.25"/>
  <cols>
    <col min="1" max="1" width="11.625" style="41" customWidth="1"/>
    <col min="2" max="2" width="70.625" style="41" customWidth="1"/>
    <col min="3" max="3" width="13.875" style="51" customWidth="1"/>
    <col min="4" max="4" width="17.625" style="41" customWidth="1"/>
    <col min="5" max="5" width="20" style="41" customWidth="1"/>
    <col min="6" max="6" width="8.625" style="41" customWidth="1"/>
    <col min="7" max="8" width="7.625" style="41" bestFit="1" customWidth="1"/>
    <col min="9" max="9" width="8.375" style="41" customWidth="1"/>
    <col min="10" max="10" width="7.625" style="41" bestFit="1" customWidth="1"/>
    <col min="11" max="11" width="14.5" style="41" bestFit="1" customWidth="1"/>
    <col min="12" max="12" width="18.125" style="41" customWidth="1"/>
    <col min="13" max="13" width="8.875" style="41" bestFit="1" customWidth="1"/>
    <col min="14" max="15" width="7.625" style="41" bestFit="1" customWidth="1"/>
    <col min="16" max="16" width="7.5" style="41" customWidth="1"/>
    <col min="17" max="17" width="7.625" style="41" bestFit="1" customWidth="1"/>
    <col min="18" max="18" width="8.375" style="41" bestFit="1" customWidth="1"/>
    <col min="19" max="19" width="15.125" style="41" bestFit="1" customWidth="1"/>
    <col min="20" max="20" width="8.375" style="41" customWidth="1"/>
    <col min="21" max="22" width="7.625" style="41" bestFit="1" customWidth="1"/>
    <col min="23" max="23" width="6.625" style="41" bestFit="1" customWidth="1"/>
    <col min="24" max="24" width="7.625" style="41" bestFit="1" customWidth="1"/>
    <col min="25" max="25" width="9.375" style="41" bestFit="1" customWidth="1"/>
    <col min="26" max="26" width="15.125" style="41" bestFit="1" customWidth="1"/>
    <col min="27" max="27" width="8.375" style="41" bestFit="1" customWidth="1"/>
    <col min="28" max="29" width="7.625" style="41" bestFit="1" customWidth="1"/>
    <col min="30" max="30" width="6.625" style="41" bestFit="1" customWidth="1"/>
    <col min="31" max="31" width="7.625" style="41" bestFit="1" customWidth="1"/>
    <col min="32" max="32" width="7" style="41" customWidth="1"/>
    <col min="33" max="33" width="4.125" style="41" customWidth="1"/>
    <col min="34" max="34" width="3.625" style="41" customWidth="1"/>
    <col min="35" max="35" width="3.875" style="41" customWidth="1"/>
    <col min="36" max="36" width="4.5" style="41" customWidth="1"/>
    <col min="37" max="37" width="5" style="41" customWidth="1"/>
    <col min="38" max="38" width="5.5" style="41" customWidth="1"/>
    <col min="39" max="39" width="5.625" style="41" customWidth="1"/>
    <col min="40" max="40" width="5.5" style="41" customWidth="1"/>
    <col min="41" max="42" width="5" style="41" customWidth="1"/>
    <col min="43" max="43" width="12.875" style="41" customWidth="1"/>
    <col min="44" max="53" width="5" style="41" customWidth="1"/>
    <col min="54" max="16384" width="9" style="41"/>
  </cols>
  <sheetData>
    <row r="1" spans="1:46" ht="18.75" x14ac:dyDescent="0.25">
      <c r="AF1" s="27" t="s">
        <v>149</v>
      </c>
    </row>
    <row r="2" spans="1:46" ht="18.75" x14ac:dyDescent="0.3">
      <c r="AF2" s="28" t="s">
        <v>167</v>
      </c>
    </row>
    <row r="3" spans="1:46" ht="18.75" x14ac:dyDescent="0.3">
      <c r="AF3" s="28" t="s">
        <v>168</v>
      </c>
    </row>
    <row r="4" spans="1:46" x14ac:dyDescent="0.25">
      <c r="A4" s="314" t="s">
        <v>160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</row>
    <row r="5" spans="1:46" x14ac:dyDescent="0.25">
      <c r="A5" s="315" t="s">
        <v>171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46"/>
      <c r="AA5" s="46"/>
      <c r="AB5" s="46"/>
      <c r="AC5" s="46"/>
      <c r="AD5" s="46"/>
      <c r="AE5" s="46"/>
      <c r="AF5" s="46"/>
    </row>
    <row r="6" spans="1:46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46" ht="18.75" x14ac:dyDescent="0.25">
      <c r="A7" s="295" t="s">
        <v>359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</row>
    <row r="8" spans="1:46" x14ac:dyDescent="0.25">
      <c r="A8" s="296" t="s">
        <v>169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</row>
    <row r="9" spans="1:46" x14ac:dyDescent="0.25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6" x14ac:dyDescent="0.25">
      <c r="A10" s="313" t="s">
        <v>85</v>
      </c>
      <c r="B10" s="313" t="s">
        <v>18</v>
      </c>
      <c r="C10" s="313" t="s">
        <v>1</v>
      </c>
      <c r="D10" s="313" t="s">
        <v>141</v>
      </c>
      <c r="E10" s="312" t="s">
        <v>142</v>
      </c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6" x14ac:dyDescent="0.25">
      <c r="A11" s="313"/>
      <c r="B11" s="313"/>
      <c r="C11" s="313"/>
      <c r="D11" s="313"/>
      <c r="E11" s="312" t="s">
        <v>341</v>
      </c>
      <c r="F11" s="312"/>
      <c r="G11" s="312"/>
      <c r="H11" s="312"/>
      <c r="I11" s="312"/>
      <c r="J11" s="312"/>
      <c r="K11" s="312"/>
      <c r="L11" s="312" t="s">
        <v>342</v>
      </c>
      <c r="M11" s="312"/>
      <c r="N11" s="312"/>
      <c r="O11" s="312"/>
      <c r="P11" s="312"/>
      <c r="Q11" s="312"/>
      <c r="R11" s="312"/>
      <c r="S11" s="312" t="s">
        <v>343</v>
      </c>
      <c r="T11" s="312"/>
      <c r="U11" s="312"/>
      <c r="V11" s="312"/>
      <c r="W11" s="312"/>
      <c r="X11" s="312"/>
      <c r="Y11" s="312"/>
      <c r="Z11" s="313" t="s">
        <v>174</v>
      </c>
      <c r="AA11" s="313"/>
      <c r="AB11" s="313"/>
      <c r="AC11" s="313"/>
      <c r="AD11" s="313"/>
      <c r="AE11" s="313"/>
      <c r="AF11" s="313"/>
    </row>
    <row r="12" spans="1:46" ht="111.75" customHeight="1" x14ac:dyDescent="0.25">
      <c r="A12" s="313"/>
      <c r="B12" s="313"/>
      <c r="C12" s="313"/>
      <c r="D12" s="313"/>
      <c r="E12" s="312" t="s">
        <v>157</v>
      </c>
      <c r="F12" s="312"/>
      <c r="G12" s="312"/>
      <c r="H12" s="312"/>
      <c r="I12" s="312"/>
      <c r="J12" s="312"/>
      <c r="K12" s="312"/>
      <c r="L12" s="312" t="s">
        <v>157</v>
      </c>
      <c r="M12" s="312"/>
      <c r="N12" s="312"/>
      <c r="O12" s="312"/>
      <c r="P12" s="312"/>
      <c r="Q12" s="312"/>
      <c r="R12" s="312"/>
      <c r="S12" s="312" t="s">
        <v>157</v>
      </c>
      <c r="T12" s="312"/>
      <c r="U12" s="312"/>
      <c r="V12" s="312"/>
      <c r="W12" s="312"/>
      <c r="X12" s="312"/>
      <c r="Y12" s="312"/>
      <c r="Z12" s="312" t="s">
        <v>11</v>
      </c>
      <c r="AA12" s="312"/>
      <c r="AB12" s="312"/>
      <c r="AC12" s="312"/>
      <c r="AD12" s="312"/>
      <c r="AE12" s="312"/>
      <c r="AF12" s="312"/>
    </row>
    <row r="13" spans="1:46" ht="31.5" x14ac:dyDescent="0.25">
      <c r="A13" s="313"/>
      <c r="B13" s="313"/>
      <c r="C13" s="313"/>
      <c r="D13" s="313" t="s">
        <v>151</v>
      </c>
      <c r="E13" s="45" t="s">
        <v>28</v>
      </c>
      <c r="F13" s="312" t="s">
        <v>27</v>
      </c>
      <c r="G13" s="312"/>
      <c r="H13" s="312"/>
      <c r="I13" s="312"/>
      <c r="J13" s="312"/>
      <c r="K13" s="312"/>
      <c r="L13" s="45" t="s">
        <v>28</v>
      </c>
      <c r="M13" s="312" t="s">
        <v>27</v>
      </c>
      <c r="N13" s="312"/>
      <c r="O13" s="312"/>
      <c r="P13" s="312"/>
      <c r="Q13" s="312"/>
      <c r="R13" s="312"/>
      <c r="S13" s="45" t="s">
        <v>28</v>
      </c>
      <c r="T13" s="312" t="s">
        <v>27</v>
      </c>
      <c r="U13" s="312"/>
      <c r="V13" s="312"/>
      <c r="W13" s="312"/>
      <c r="X13" s="312"/>
      <c r="Y13" s="312"/>
      <c r="Z13" s="45" t="s">
        <v>28</v>
      </c>
      <c r="AA13" s="312" t="s">
        <v>27</v>
      </c>
      <c r="AB13" s="312"/>
      <c r="AC13" s="312"/>
      <c r="AD13" s="312"/>
      <c r="AE13" s="312"/>
      <c r="AF13" s="312"/>
    </row>
    <row r="14" spans="1:46" ht="64.5" x14ac:dyDescent="0.25">
      <c r="A14" s="313"/>
      <c r="B14" s="313"/>
      <c r="C14" s="313"/>
      <c r="D14" s="313"/>
      <c r="E14" s="43" t="s">
        <v>13</v>
      </c>
      <c r="F14" s="43" t="s">
        <v>13</v>
      </c>
      <c r="G14" s="11" t="s">
        <v>296</v>
      </c>
      <c r="H14" s="11" t="s">
        <v>297</v>
      </c>
      <c r="I14" s="11" t="s">
        <v>298</v>
      </c>
      <c r="J14" s="11" t="s">
        <v>299</v>
      </c>
      <c r="K14" s="11" t="s">
        <v>348</v>
      </c>
      <c r="L14" s="43" t="s">
        <v>13</v>
      </c>
      <c r="M14" s="43" t="s">
        <v>13</v>
      </c>
      <c r="N14" s="11" t="s">
        <v>296</v>
      </c>
      <c r="O14" s="11" t="s">
        <v>297</v>
      </c>
      <c r="P14" s="11" t="s">
        <v>298</v>
      </c>
      <c r="Q14" s="11" t="s">
        <v>299</v>
      </c>
      <c r="R14" s="11" t="s">
        <v>401</v>
      </c>
      <c r="S14" s="43" t="s">
        <v>13</v>
      </c>
      <c r="T14" s="43" t="s">
        <v>13</v>
      </c>
      <c r="U14" s="11" t="s">
        <v>296</v>
      </c>
      <c r="V14" s="11" t="s">
        <v>297</v>
      </c>
      <c r="W14" s="11" t="s">
        <v>298</v>
      </c>
      <c r="X14" s="11" t="s">
        <v>299</v>
      </c>
      <c r="Y14" s="11" t="s">
        <v>348</v>
      </c>
      <c r="Z14" s="43" t="s">
        <v>13</v>
      </c>
      <c r="AA14" s="43" t="s">
        <v>13</v>
      </c>
      <c r="AB14" s="11" t="s">
        <v>296</v>
      </c>
      <c r="AC14" s="11" t="s">
        <v>297</v>
      </c>
      <c r="AD14" s="11" t="s">
        <v>298</v>
      </c>
      <c r="AE14" s="11" t="s">
        <v>299</v>
      </c>
      <c r="AF14" s="11" t="s">
        <v>348</v>
      </c>
    </row>
    <row r="15" spans="1:46" x14ac:dyDescent="0.25">
      <c r="A15" s="47">
        <v>1</v>
      </c>
      <c r="B15" s="47">
        <v>2</v>
      </c>
      <c r="C15" s="47">
        <v>3</v>
      </c>
      <c r="D15" s="47">
        <v>4</v>
      </c>
      <c r="E15" s="15" t="s">
        <v>111</v>
      </c>
      <c r="F15" s="15" t="s">
        <v>112</v>
      </c>
      <c r="G15" s="15" t="s">
        <v>113</v>
      </c>
      <c r="H15" s="15" t="s">
        <v>114</v>
      </c>
      <c r="I15" s="15" t="s">
        <v>115</v>
      </c>
      <c r="J15" s="15" t="s">
        <v>116</v>
      </c>
      <c r="K15" s="15" t="s">
        <v>117</v>
      </c>
      <c r="L15" s="15" t="s">
        <v>118</v>
      </c>
      <c r="M15" s="15" t="s">
        <v>119</v>
      </c>
      <c r="N15" s="15" t="s">
        <v>120</v>
      </c>
      <c r="O15" s="15" t="s">
        <v>121</v>
      </c>
      <c r="P15" s="15" t="s">
        <v>122</v>
      </c>
      <c r="Q15" s="15" t="s">
        <v>123</v>
      </c>
      <c r="R15" s="15" t="s">
        <v>124</v>
      </c>
      <c r="S15" s="15" t="s">
        <v>125</v>
      </c>
      <c r="T15" s="15" t="s">
        <v>126</v>
      </c>
      <c r="U15" s="15" t="s">
        <v>127</v>
      </c>
      <c r="V15" s="15" t="s">
        <v>128</v>
      </c>
      <c r="W15" s="15" t="s">
        <v>129</v>
      </c>
      <c r="X15" s="15" t="s">
        <v>130</v>
      </c>
      <c r="Y15" s="15" t="s">
        <v>312</v>
      </c>
      <c r="Z15" s="15" t="s">
        <v>131</v>
      </c>
      <c r="AA15" s="15" t="s">
        <v>132</v>
      </c>
      <c r="AB15" s="15" t="s">
        <v>133</v>
      </c>
      <c r="AC15" s="15" t="s">
        <v>134</v>
      </c>
      <c r="AD15" s="15" t="s">
        <v>135</v>
      </c>
      <c r="AE15" s="15" t="s">
        <v>136</v>
      </c>
      <c r="AF15" s="15" t="s">
        <v>137</v>
      </c>
    </row>
    <row r="16" spans="1:46" s="68" customFormat="1" ht="42" customHeight="1" x14ac:dyDescent="0.3">
      <c r="A16" s="129">
        <v>0</v>
      </c>
      <c r="B16" s="130" t="s">
        <v>327</v>
      </c>
      <c r="C16" s="130"/>
      <c r="D16" s="192">
        <f>D17+D19+D28</f>
        <v>18.169008123973335</v>
      </c>
      <c r="E16" s="130"/>
      <c r="F16" s="192"/>
      <c r="G16" s="130"/>
      <c r="H16" s="130"/>
      <c r="I16" s="192"/>
      <c r="J16" s="130"/>
      <c r="K16" s="130"/>
      <c r="L16" s="192"/>
      <c r="M16" s="192">
        <f>M19+M28</f>
        <v>15.431260000000002</v>
      </c>
      <c r="N16" s="192">
        <f t="shared" ref="N16:R16" si="0">N19+N28</f>
        <v>5.4</v>
      </c>
      <c r="O16" s="192"/>
      <c r="P16" s="192">
        <f t="shared" si="0"/>
        <v>1.262</v>
      </c>
      <c r="Q16" s="192"/>
      <c r="R16" s="192">
        <f t="shared" si="0"/>
        <v>1</v>
      </c>
      <c r="S16" s="130"/>
      <c r="T16" s="192">
        <f>T17+T19</f>
        <v>2.7394147906400002</v>
      </c>
      <c r="U16" s="192"/>
      <c r="V16" s="192"/>
      <c r="W16" s="192">
        <f>W17+W19</f>
        <v>1.28</v>
      </c>
      <c r="X16" s="130"/>
      <c r="Y16" s="130"/>
      <c r="Z16" s="130"/>
      <c r="AA16" s="192">
        <f>AA19+AA28</f>
        <v>18.170674790640003</v>
      </c>
      <c r="AB16" s="192">
        <f t="shared" ref="AB16:AF16" si="1">AB19+AB28</f>
        <v>5.4</v>
      </c>
      <c r="AC16" s="192"/>
      <c r="AD16" s="192">
        <f t="shared" si="1"/>
        <v>2.5419999999999998</v>
      </c>
      <c r="AE16" s="192"/>
      <c r="AF16" s="192">
        <f t="shared" si="1"/>
        <v>1</v>
      </c>
    </row>
    <row r="17" spans="1:32" s="63" customFormat="1" ht="42" customHeight="1" x14ac:dyDescent="0.25">
      <c r="A17" s="133" t="s">
        <v>179</v>
      </c>
      <c r="B17" s="134" t="s">
        <v>360</v>
      </c>
      <c r="C17" s="134"/>
      <c r="D17" s="177">
        <f>D18</f>
        <v>0</v>
      </c>
      <c r="E17" s="134"/>
      <c r="F17" s="177"/>
      <c r="G17" s="134"/>
      <c r="H17" s="134"/>
      <c r="I17" s="177"/>
      <c r="J17" s="134"/>
      <c r="K17" s="134"/>
      <c r="L17" s="134"/>
      <c r="M17" s="134"/>
      <c r="N17" s="19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77"/>
      <c r="AB17" s="177"/>
      <c r="AC17" s="177"/>
      <c r="AD17" s="177"/>
      <c r="AE17" s="177"/>
      <c r="AF17" s="177"/>
    </row>
    <row r="18" spans="1:32" s="63" customFormat="1" ht="48.95" customHeight="1" x14ac:dyDescent="0.25">
      <c r="A18" s="129" t="s">
        <v>183</v>
      </c>
      <c r="B18" s="137" t="s">
        <v>361</v>
      </c>
      <c r="C18" s="137"/>
      <c r="D18" s="176"/>
      <c r="E18" s="137"/>
      <c r="F18" s="176"/>
      <c r="G18" s="137"/>
      <c r="H18" s="137"/>
      <c r="I18" s="176"/>
      <c r="J18" s="137"/>
      <c r="K18" s="137"/>
      <c r="L18" s="137"/>
      <c r="M18" s="137"/>
      <c r="N18" s="195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76"/>
      <c r="AB18" s="176"/>
      <c r="AC18" s="176"/>
      <c r="AD18" s="176"/>
      <c r="AE18" s="176"/>
      <c r="AF18" s="176"/>
    </row>
    <row r="19" spans="1:32" s="55" customFormat="1" ht="27" customHeight="1" x14ac:dyDescent="0.25">
      <c r="A19" s="133" t="s">
        <v>328</v>
      </c>
      <c r="B19" s="134" t="s">
        <v>329</v>
      </c>
      <c r="C19" s="134"/>
      <c r="D19" s="177">
        <f>D20+D24</f>
        <v>14.654863123973334</v>
      </c>
      <c r="E19" s="177"/>
      <c r="F19" s="177"/>
      <c r="G19" s="134"/>
      <c r="H19" s="134"/>
      <c r="I19" s="134"/>
      <c r="J19" s="134"/>
      <c r="K19" s="134"/>
      <c r="L19" s="134"/>
      <c r="M19" s="177">
        <f>M20+M24</f>
        <v>11.917115000000003</v>
      </c>
      <c r="N19" s="177">
        <f t="shared" ref="N19:P19" si="2">N20+N24</f>
        <v>5.4</v>
      </c>
      <c r="O19" s="177"/>
      <c r="P19" s="177">
        <f t="shared" si="2"/>
        <v>1.262</v>
      </c>
      <c r="Q19" s="177"/>
      <c r="R19" s="177"/>
      <c r="S19" s="134"/>
      <c r="T19" s="177">
        <f>T20+T24</f>
        <v>2.7394147906400002</v>
      </c>
      <c r="U19" s="177"/>
      <c r="V19" s="177"/>
      <c r="W19" s="177">
        <f t="shared" ref="W19" si="3">W20+W24</f>
        <v>1.28</v>
      </c>
      <c r="X19" s="177"/>
      <c r="Y19" s="177"/>
      <c r="Z19" s="134"/>
      <c r="AA19" s="177">
        <f>AA20+AA24</f>
        <v>14.656529790640002</v>
      </c>
      <c r="AB19" s="194">
        <f t="shared" ref="AB19:AD19" si="4">AB20+AB24</f>
        <v>5.4</v>
      </c>
      <c r="AC19" s="177"/>
      <c r="AD19" s="177">
        <f t="shared" si="4"/>
        <v>2.5419999999999998</v>
      </c>
      <c r="AE19" s="177"/>
      <c r="AF19" s="177"/>
    </row>
    <row r="20" spans="1:32" s="55" customFormat="1" ht="48.95" customHeight="1" x14ac:dyDescent="0.25">
      <c r="A20" s="129" t="s">
        <v>228</v>
      </c>
      <c r="B20" s="137" t="s">
        <v>362</v>
      </c>
      <c r="C20" s="137"/>
      <c r="D20" s="176">
        <f>D21</f>
        <v>9.1003116666666664</v>
      </c>
      <c r="E20" s="176"/>
      <c r="F20" s="176"/>
      <c r="G20" s="176"/>
      <c r="H20" s="176"/>
      <c r="I20" s="176"/>
      <c r="J20" s="176"/>
      <c r="K20" s="176"/>
      <c r="L20" s="176"/>
      <c r="M20" s="176">
        <f t="shared" ref="M20:AB20" si="5">M21</f>
        <v>9.1019783333333351</v>
      </c>
      <c r="N20" s="176">
        <f t="shared" si="5"/>
        <v>5</v>
      </c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>
        <f t="shared" si="5"/>
        <v>0</v>
      </c>
      <c r="AA20" s="176">
        <f t="shared" si="5"/>
        <v>9.1019783333333351</v>
      </c>
      <c r="AB20" s="176">
        <f t="shared" si="5"/>
        <v>5</v>
      </c>
      <c r="AC20" s="176"/>
      <c r="AD20" s="176"/>
      <c r="AE20" s="176"/>
      <c r="AF20" s="176"/>
    </row>
    <row r="21" spans="1:32" s="55" customFormat="1" ht="27" customHeight="1" x14ac:dyDescent="0.25">
      <c r="A21" s="133" t="s">
        <v>230</v>
      </c>
      <c r="B21" s="134" t="s">
        <v>363</v>
      </c>
      <c r="C21" s="134"/>
      <c r="D21" s="177">
        <f>D22+D23</f>
        <v>9.1003116666666664</v>
      </c>
      <c r="E21" s="177"/>
      <c r="F21" s="177"/>
      <c r="G21" s="177"/>
      <c r="H21" s="177"/>
      <c r="I21" s="177"/>
      <c r="J21" s="177"/>
      <c r="K21" s="177"/>
      <c r="L21" s="177"/>
      <c r="M21" s="177">
        <f t="shared" ref="M21:AB21" si="6">M22+M23</f>
        <v>9.1019783333333351</v>
      </c>
      <c r="N21" s="177">
        <f t="shared" si="6"/>
        <v>5</v>
      </c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>
        <f t="shared" si="6"/>
        <v>0</v>
      </c>
      <c r="AA21" s="177">
        <f t="shared" si="6"/>
        <v>9.1019783333333351</v>
      </c>
      <c r="AB21" s="177">
        <f t="shared" si="6"/>
        <v>5</v>
      </c>
      <c r="AC21" s="177"/>
      <c r="AD21" s="177"/>
      <c r="AE21" s="177"/>
      <c r="AF21" s="177"/>
    </row>
    <row r="22" spans="1:32" s="55" customFormat="1" ht="27" customHeight="1" x14ac:dyDescent="0.25">
      <c r="A22" s="142" t="s">
        <v>364</v>
      </c>
      <c r="B22" s="143" t="s">
        <v>377</v>
      </c>
      <c r="C22" s="143"/>
      <c r="D22" s="178">
        <f>'2'!Q20</f>
        <v>4.9783333333333335</v>
      </c>
      <c r="E22" s="143"/>
      <c r="F22" s="178"/>
      <c r="G22" s="143"/>
      <c r="H22" s="143"/>
      <c r="I22" s="143"/>
      <c r="J22" s="143"/>
      <c r="K22" s="143"/>
      <c r="L22" s="143"/>
      <c r="M22" s="178">
        <v>4.9800000000000004</v>
      </c>
      <c r="N22" s="144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78">
        <f>F22+M22+T22</f>
        <v>4.9800000000000004</v>
      </c>
      <c r="AB22" s="178"/>
      <c r="AC22" s="178"/>
      <c r="AD22" s="178"/>
      <c r="AE22" s="178"/>
      <c r="AF22" s="178"/>
    </row>
    <row r="23" spans="1:32" s="55" customFormat="1" ht="27" customHeight="1" x14ac:dyDescent="0.25">
      <c r="A23" s="142" t="s">
        <v>372</v>
      </c>
      <c r="B23" s="143" t="s">
        <v>378</v>
      </c>
      <c r="C23" s="143"/>
      <c r="D23" s="178">
        <f>'2'!Q21</f>
        <v>4.1219783333333337</v>
      </c>
      <c r="E23" s="143"/>
      <c r="F23" s="178"/>
      <c r="G23" s="143"/>
      <c r="H23" s="143"/>
      <c r="I23" s="143"/>
      <c r="J23" s="143"/>
      <c r="K23" s="143"/>
      <c r="L23" s="143"/>
      <c r="M23" s="178">
        <f>D23</f>
        <v>4.1219783333333337</v>
      </c>
      <c r="N23" s="144">
        <v>5</v>
      </c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78">
        <f>F23+M23+T23</f>
        <v>4.1219783333333337</v>
      </c>
      <c r="AB23" s="178">
        <f t="shared" ref="AB23" si="7">G23+N23+U23</f>
        <v>5</v>
      </c>
      <c r="AC23" s="178"/>
      <c r="AD23" s="178"/>
      <c r="AE23" s="178"/>
      <c r="AF23" s="178"/>
    </row>
    <row r="24" spans="1:32" s="55" customFormat="1" ht="54" customHeight="1" x14ac:dyDescent="0.25">
      <c r="A24" s="129" t="s">
        <v>239</v>
      </c>
      <c r="B24" s="137" t="s">
        <v>332</v>
      </c>
      <c r="C24" s="137"/>
      <c r="D24" s="176">
        <f>D25</f>
        <v>5.5545514573066672</v>
      </c>
      <c r="E24" s="137"/>
      <c r="F24" s="176"/>
      <c r="G24" s="137"/>
      <c r="H24" s="137"/>
      <c r="I24" s="137"/>
      <c r="J24" s="137"/>
      <c r="K24" s="137"/>
      <c r="L24" s="137"/>
      <c r="M24" s="176">
        <f>M25</f>
        <v>2.8151366666666666</v>
      </c>
      <c r="N24" s="176">
        <f t="shared" ref="N24:P24" si="8">N25</f>
        <v>0.4</v>
      </c>
      <c r="O24" s="176"/>
      <c r="P24" s="176">
        <f t="shared" si="8"/>
        <v>1.262</v>
      </c>
      <c r="Q24" s="137"/>
      <c r="R24" s="137"/>
      <c r="S24" s="137"/>
      <c r="T24" s="176">
        <f>T25</f>
        <v>2.7394147906400002</v>
      </c>
      <c r="U24" s="176"/>
      <c r="V24" s="176"/>
      <c r="W24" s="176">
        <f t="shared" ref="W24" si="9">W25</f>
        <v>1.28</v>
      </c>
      <c r="X24" s="176"/>
      <c r="Y24" s="176"/>
      <c r="Z24" s="137"/>
      <c r="AA24" s="176">
        <f>AA25</f>
        <v>5.5545514573066672</v>
      </c>
      <c r="AB24" s="176">
        <f>AB25</f>
        <v>0.4</v>
      </c>
      <c r="AC24" s="176"/>
      <c r="AD24" s="176">
        <f t="shared" ref="AD24" si="10">AD25</f>
        <v>2.5419999999999998</v>
      </c>
      <c r="AE24" s="176"/>
      <c r="AF24" s="176"/>
    </row>
    <row r="25" spans="1:32" s="55" customFormat="1" ht="27" customHeight="1" x14ac:dyDescent="0.25">
      <c r="A25" s="133" t="s">
        <v>330</v>
      </c>
      <c r="B25" s="134" t="s">
        <v>331</v>
      </c>
      <c r="C25" s="134"/>
      <c r="D25" s="177">
        <f>D26+D27</f>
        <v>5.5545514573066672</v>
      </c>
      <c r="E25" s="177"/>
      <c r="F25" s="177"/>
      <c r="G25" s="177"/>
      <c r="H25" s="177"/>
      <c r="I25" s="177"/>
      <c r="J25" s="177"/>
      <c r="K25" s="177"/>
      <c r="L25" s="177"/>
      <c r="M25" s="177">
        <f t="shared" ref="M25:AD25" si="11">M26+M27</f>
        <v>2.8151366666666666</v>
      </c>
      <c r="N25" s="274">
        <f t="shared" si="11"/>
        <v>0.4</v>
      </c>
      <c r="O25" s="177"/>
      <c r="P25" s="177">
        <f t="shared" si="11"/>
        <v>1.262</v>
      </c>
      <c r="Q25" s="177"/>
      <c r="R25" s="177"/>
      <c r="S25" s="177"/>
      <c r="T25" s="177">
        <f t="shared" si="11"/>
        <v>2.7394147906400002</v>
      </c>
      <c r="U25" s="177"/>
      <c r="V25" s="177"/>
      <c r="W25" s="177">
        <f t="shared" si="11"/>
        <v>1.28</v>
      </c>
      <c r="X25" s="177"/>
      <c r="Y25" s="177"/>
      <c r="Z25" s="177">
        <f t="shared" si="11"/>
        <v>0</v>
      </c>
      <c r="AA25" s="177">
        <f t="shared" si="11"/>
        <v>5.5545514573066672</v>
      </c>
      <c r="AB25" s="177">
        <f t="shared" si="11"/>
        <v>0.4</v>
      </c>
      <c r="AC25" s="177"/>
      <c r="AD25" s="177">
        <f t="shared" si="11"/>
        <v>2.5419999999999998</v>
      </c>
      <c r="AE25" s="177"/>
      <c r="AF25" s="177"/>
    </row>
    <row r="26" spans="1:32" s="55" customFormat="1" ht="32.25" customHeight="1" x14ac:dyDescent="0.25">
      <c r="A26" s="133" t="s">
        <v>365</v>
      </c>
      <c r="B26" s="143" t="s">
        <v>403</v>
      </c>
      <c r="C26" s="143"/>
      <c r="D26" s="271">
        <f>'2'!Q24</f>
        <v>2.8151366666666666</v>
      </c>
      <c r="E26" s="143"/>
      <c r="F26" s="143"/>
      <c r="G26" s="143"/>
      <c r="H26" s="143"/>
      <c r="I26" s="143"/>
      <c r="J26" s="143"/>
      <c r="K26" s="143"/>
      <c r="L26" s="143"/>
      <c r="M26" s="271">
        <f>D26</f>
        <v>2.8151366666666666</v>
      </c>
      <c r="N26" s="144">
        <v>0.4</v>
      </c>
      <c r="O26" s="144"/>
      <c r="P26" s="144">
        <f>0.24+1.022</f>
        <v>1.262</v>
      </c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78">
        <f>F26+M26+T26</f>
        <v>2.8151366666666666</v>
      </c>
      <c r="AB26" s="178">
        <f t="shared" ref="AB26:AD27" si="12">G26+N26+U26</f>
        <v>0.4</v>
      </c>
      <c r="AC26" s="178"/>
      <c r="AD26" s="178">
        <f t="shared" si="12"/>
        <v>1.262</v>
      </c>
      <c r="AE26" s="178"/>
      <c r="AF26" s="178"/>
    </row>
    <row r="27" spans="1:32" s="55" customFormat="1" ht="27" customHeight="1" x14ac:dyDescent="0.25">
      <c r="A27" s="133" t="s">
        <v>373</v>
      </c>
      <c r="B27" s="143" t="s">
        <v>366</v>
      </c>
      <c r="C27" s="143"/>
      <c r="D27" s="271">
        <f>'2'!Q25</f>
        <v>2.7394147906400002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271">
        <f>D27</f>
        <v>2.7394147906400002</v>
      </c>
      <c r="U27" s="143"/>
      <c r="V27" s="143"/>
      <c r="W27" s="144">
        <v>1.28</v>
      </c>
      <c r="X27" s="143"/>
      <c r="Y27" s="143"/>
      <c r="Z27" s="143"/>
      <c r="AA27" s="178">
        <f>F27+M27+T27</f>
        <v>2.7394147906400002</v>
      </c>
      <c r="AB27" s="178"/>
      <c r="AC27" s="178"/>
      <c r="AD27" s="178">
        <f t="shared" si="12"/>
        <v>1.28</v>
      </c>
      <c r="AE27" s="178"/>
      <c r="AF27" s="275"/>
    </row>
    <row r="28" spans="1:32" s="55" customFormat="1" ht="27" customHeight="1" x14ac:dyDescent="0.25">
      <c r="A28" s="129" t="s">
        <v>375</v>
      </c>
      <c r="B28" s="252" t="s">
        <v>374</v>
      </c>
      <c r="C28" s="252"/>
      <c r="D28" s="272">
        <f>D29</f>
        <v>3.5141449999999996</v>
      </c>
      <c r="E28" s="272"/>
      <c r="F28" s="272"/>
      <c r="G28" s="272"/>
      <c r="H28" s="272"/>
      <c r="I28" s="272"/>
      <c r="J28" s="272"/>
      <c r="K28" s="272"/>
      <c r="L28" s="272"/>
      <c r="M28" s="272">
        <f>M29</f>
        <v>3.5141449999999996</v>
      </c>
      <c r="N28" s="272"/>
      <c r="O28" s="272"/>
      <c r="P28" s="272"/>
      <c r="Q28" s="272"/>
      <c r="R28" s="272">
        <f>R29</f>
        <v>1</v>
      </c>
      <c r="S28" s="272"/>
      <c r="T28" s="272"/>
      <c r="U28" s="272"/>
      <c r="V28" s="272"/>
      <c r="W28" s="272"/>
      <c r="X28" s="272"/>
      <c r="Y28" s="272"/>
      <c r="Z28" s="272"/>
      <c r="AA28" s="272">
        <f>AA29</f>
        <v>3.5141449999999996</v>
      </c>
      <c r="AB28" s="272"/>
      <c r="AC28" s="272"/>
      <c r="AD28" s="272"/>
      <c r="AE28" s="272"/>
      <c r="AF28" s="277">
        <f t="shared" ref="AF28" si="13">AF29</f>
        <v>1</v>
      </c>
    </row>
    <row r="29" spans="1:32" s="55" customFormat="1" ht="30.75" customHeight="1" x14ac:dyDescent="0.25">
      <c r="A29" s="133" t="s">
        <v>376</v>
      </c>
      <c r="B29" s="253" t="s">
        <v>379</v>
      </c>
      <c r="C29" s="253"/>
      <c r="D29" s="273">
        <f>'2'!Q27</f>
        <v>3.5141449999999996</v>
      </c>
      <c r="E29" s="273"/>
      <c r="F29" s="273"/>
      <c r="G29" s="273"/>
      <c r="H29" s="273"/>
      <c r="I29" s="273"/>
      <c r="J29" s="273"/>
      <c r="K29" s="273"/>
      <c r="L29" s="273"/>
      <c r="M29" s="273">
        <f>D29</f>
        <v>3.5141449999999996</v>
      </c>
      <c r="N29" s="273"/>
      <c r="O29" s="273"/>
      <c r="P29" s="273"/>
      <c r="Q29" s="273"/>
      <c r="R29" s="273">
        <v>1</v>
      </c>
      <c r="S29" s="273"/>
      <c r="T29" s="273"/>
      <c r="U29" s="273"/>
      <c r="V29" s="273"/>
      <c r="W29" s="273"/>
      <c r="X29" s="273"/>
      <c r="Y29" s="273"/>
      <c r="Z29" s="273"/>
      <c r="AA29" s="178">
        <f>F29+M29+T29</f>
        <v>3.5141449999999996</v>
      </c>
      <c r="AB29" s="178"/>
      <c r="AC29" s="178"/>
      <c r="AD29" s="178"/>
      <c r="AE29" s="178"/>
      <c r="AF29" s="276">
        <f t="shared" ref="AF29" si="14">K29+R29+Y29</f>
        <v>1</v>
      </c>
    </row>
    <row r="30" spans="1:32" s="55" customFormat="1" ht="27" customHeight="1" x14ac:dyDescent="0.25">
      <c r="A30" s="184"/>
      <c r="B30" s="185"/>
      <c r="C30" s="186"/>
      <c r="D30" s="187"/>
      <c r="E30" s="187"/>
      <c r="F30" s="188"/>
      <c r="G30" s="187"/>
      <c r="H30" s="187"/>
      <c r="I30" s="189"/>
      <c r="J30" s="190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8"/>
      <c r="AB30" s="187"/>
      <c r="AC30" s="187"/>
      <c r="AD30" s="188"/>
      <c r="AE30" s="187"/>
      <c r="AF30" s="187"/>
    </row>
    <row r="31" spans="1:32" x14ac:dyDescent="0.25">
      <c r="B31" s="290" t="s">
        <v>301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</row>
    <row r="32" spans="1:32" x14ac:dyDescent="0.25">
      <c r="B32" s="293" t="s">
        <v>317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</row>
    <row r="33" spans="2:32" x14ac:dyDescent="0.25">
      <c r="B33" s="291" t="s">
        <v>313</v>
      </c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</row>
    <row r="34" spans="2:32" x14ac:dyDescent="0.25">
      <c r="B34" s="293" t="s">
        <v>318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</row>
    <row r="35" spans="2:32" x14ac:dyDescent="0.25">
      <c r="B35" s="291" t="s">
        <v>319</v>
      </c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</row>
  </sheetData>
  <mergeCells count="28">
    <mergeCell ref="A4:Y4"/>
    <mergeCell ref="A5:Y5"/>
    <mergeCell ref="A7:Y7"/>
    <mergeCell ref="A8:Y8"/>
    <mergeCell ref="E10:AF10"/>
    <mergeCell ref="A9:AF9"/>
    <mergeCell ref="A10:A14"/>
    <mergeCell ref="B10:B14"/>
    <mergeCell ref="C10:C14"/>
    <mergeCell ref="Z12:AF12"/>
    <mergeCell ref="AA13:AF13"/>
    <mergeCell ref="T13:Y13"/>
    <mergeCell ref="D13:D14"/>
    <mergeCell ref="F13:K13"/>
    <mergeCell ref="M13:R13"/>
    <mergeCell ref="Z11:AF11"/>
    <mergeCell ref="B33:O33"/>
    <mergeCell ref="B35:O35"/>
    <mergeCell ref="B32:AF32"/>
    <mergeCell ref="B34:AF34"/>
    <mergeCell ref="L11:R11"/>
    <mergeCell ref="D10:D12"/>
    <mergeCell ref="L12:R12"/>
    <mergeCell ref="B31:AF31"/>
    <mergeCell ref="E12:K12"/>
    <mergeCell ref="E11:K11"/>
    <mergeCell ref="S11:Y11"/>
    <mergeCell ref="S12:Y12"/>
  </mergeCells>
  <pageMargins left="0.19" right="0.16" top="0.74803149606299213" bottom="0.74803149606299213" header="0.31496062992125984" footer="0.31496062992125984"/>
  <pageSetup paperSize="8" scale="51" orientation="landscape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9"/>
  <sheetViews>
    <sheetView view="pageBreakPreview" zoomScale="60" zoomScaleNormal="62" workbookViewId="0">
      <selection sqref="A1:AM30"/>
    </sheetView>
  </sheetViews>
  <sheetFormatPr defaultColWidth="9" defaultRowHeight="15.75" x14ac:dyDescent="0.25"/>
  <cols>
    <col min="1" max="1" width="11.625" style="41" customWidth="1"/>
    <col min="2" max="2" width="71.375" style="41" customWidth="1"/>
    <col min="3" max="3" width="13.875" style="71" customWidth="1"/>
    <col min="4" max="4" width="18" style="41" customWidth="1"/>
    <col min="5" max="10" width="7.625" style="41" bestFit="1" customWidth="1"/>
    <col min="11" max="11" width="18" style="41" customWidth="1"/>
    <col min="12" max="12" width="6.625" style="41" bestFit="1" customWidth="1"/>
    <col min="13" max="14" width="7.625" style="41" bestFit="1" customWidth="1"/>
    <col min="15" max="15" width="7.375" style="41" customWidth="1"/>
    <col min="16" max="16" width="7.625" style="41" bestFit="1" customWidth="1"/>
    <col min="17" max="17" width="6.625" style="41" bestFit="1" customWidth="1"/>
    <col min="18" max="18" width="15.125" style="41" bestFit="1" customWidth="1"/>
    <col min="19" max="24" width="7.625" style="41" bestFit="1" customWidth="1"/>
    <col min="25" max="25" width="15.125" style="41" bestFit="1" customWidth="1"/>
    <col min="26" max="26" width="11" style="41" bestFit="1" customWidth="1"/>
    <col min="27" max="28" width="7.625" style="41" bestFit="1" customWidth="1"/>
    <col min="29" max="29" width="6.625" style="41" bestFit="1" customWidth="1"/>
    <col min="30" max="30" width="7.625" style="41" bestFit="1" customWidth="1"/>
    <col min="31" max="31" width="6.625" style="41" bestFit="1" customWidth="1"/>
    <col min="32" max="32" width="15.125" style="41" bestFit="1" customWidth="1"/>
    <col min="33" max="33" width="6.625" style="41" bestFit="1" customWidth="1"/>
    <col min="34" max="35" width="7.625" style="41" bestFit="1" customWidth="1"/>
    <col min="36" max="36" width="6.625" style="41" bestFit="1" customWidth="1"/>
    <col min="37" max="37" width="7.625" style="41" bestFit="1" customWidth="1"/>
    <col min="38" max="38" width="6.625" style="41" bestFit="1" customWidth="1"/>
    <col min="39" max="39" width="3.5" style="41" customWidth="1"/>
    <col min="40" max="40" width="5.625" style="41" customWidth="1"/>
    <col min="41" max="41" width="16.125" style="41" customWidth="1"/>
    <col min="42" max="42" width="21.125" style="41" customWidth="1"/>
    <col min="43" max="43" width="12.625" style="41" customWidth="1"/>
    <col min="44" max="44" width="22.375" style="41" customWidth="1"/>
    <col min="45" max="45" width="10.875" style="41" customWidth="1"/>
    <col min="46" max="46" width="17.375" style="41" customWidth="1"/>
    <col min="47" max="48" width="4.125" style="41" customWidth="1"/>
    <col min="49" max="49" width="3.625" style="41" customWidth="1"/>
    <col min="50" max="50" width="3.875" style="41" customWidth="1"/>
    <col min="51" max="51" width="4.5" style="41" customWidth="1"/>
    <col min="52" max="52" width="5" style="41" customWidth="1"/>
    <col min="53" max="53" width="5.5" style="41" customWidth="1"/>
    <col min="54" max="54" width="5.625" style="41" customWidth="1"/>
    <col min="55" max="55" width="5.5" style="41" customWidth="1"/>
    <col min="56" max="57" width="5" style="41" customWidth="1"/>
    <col min="58" max="58" width="12.875" style="41" customWidth="1"/>
    <col min="59" max="68" width="5" style="41" customWidth="1"/>
    <col min="69" max="16384" width="9" style="41"/>
  </cols>
  <sheetData>
    <row r="1" spans="1:67" ht="18.75" x14ac:dyDescent="0.25">
      <c r="AG1" s="320" t="s">
        <v>308</v>
      </c>
      <c r="AH1" s="320"/>
      <c r="AI1" s="320"/>
      <c r="AJ1" s="320"/>
      <c r="AK1" s="320"/>
      <c r="AL1" s="320"/>
    </row>
    <row r="2" spans="1:67" ht="18.75" x14ac:dyDescent="0.3">
      <c r="AL2" s="28" t="s">
        <v>167</v>
      </c>
    </row>
    <row r="3" spans="1:67" ht="18.75" x14ac:dyDescent="0.3">
      <c r="AL3" s="28" t="s">
        <v>168</v>
      </c>
    </row>
    <row r="4" spans="1:67" ht="18.75" x14ac:dyDescent="0.3">
      <c r="A4" s="321" t="s">
        <v>160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</row>
    <row r="5" spans="1:67" ht="18.75" x14ac:dyDescent="0.3">
      <c r="A5" s="301" t="s">
        <v>356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</row>
    <row r="6" spans="1:67" x14ac:dyDescent="0.25">
      <c r="A6" s="46"/>
      <c r="B6" s="46"/>
      <c r="C6" s="88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67" ht="18.75" x14ac:dyDescent="0.25">
      <c r="A7" s="295" t="s">
        <v>359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</row>
    <row r="8" spans="1:67" x14ac:dyDescent="0.25">
      <c r="A8" s="296" t="s">
        <v>169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x14ac:dyDescent="0.25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2"/>
      <c r="AN9" s="2"/>
      <c r="AO9" s="2"/>
      <c r="AP9" s="2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spans="1:67" x14ac:dyDescent="0.25">
      <c r="A10" s="317" t="s">
        <v>85</v>
      </c>
      <c r="B10" s="313" t="s">
        <v>18</v>
      </c>
      <c r="C10" s="313" t="s">
        <v>1</v>
      </c>
      <c r="D10" s="312" t="s">
        <v>158</v>
      </c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"/>
      <c r="AN10" s="31"/>
      <c r="AO10" s="31"/>
      <c r="AP10" s="31"/>
    </row>
    <row r="11" spans="1:67" x14ac:dyDescent="0.25">
      <c r="A11" s="318"/>
      <c r="B11" s="313"/>
      <c r="C11" s="313"/>
      <c r="D11" s="312" t="s">
        <v>2</v>
      </c>
      <c r="E11" s="312"/>
      <c r="F11" s="312"/>
      <c r="G11" s="312"/>
      <c r="H11" s="312"/>
      <c r="I11" s="312"/>
      <c r="J11" s="312"/>
      <c r="K11" s="312" t="s">
        <v>3</v>
      </c>
      <c r="L11" s="312"/>
      <c r="M11" s="312"/>
      <c r="N11" s="312"/>
      <c r="O11" s="312"/>
      <c r="P11" s="312"/>
      <c r="Q11" s="312"/>
      <c r="R11" s="312" t="s">
        <v>4</v>
      </c>
      <c r="S11" s="312"/>
      <c r="T11" s="312"/>
      <c r="U11" s="312"/>
      <c r="V11" s="312"/>
      <c r="W11" s="312"/>
      <c r="X11" s="312"/>
      <c r="Y11" s="312" t="s">
        <v>5</v>
      </c>
      <c r="Z11" s="312"/>
      <c r="AA11" s="312"/>
      <c r="AB11" s="312"/>
      <c r="AC11" s="312"/>
      <c r="AD11" s="312"/>
      <c r="AE11" s="312"/>
      <c r="AF11" s="313" t="s">
        <v>159</v>
      </c>
      <c r="AG11" s="313"/>
      <c r="AH11" s="313"/>
      <c r="AI11" s="313"/>
      <c r="AJ11" s="313"/>
      <c r="AK11" s="313"/>
      <c r="AL11" s="313"/>
      <c r="AM11" s="31"/>
      <c r="AN11" s="31"/>
      <c r="AO11" s="31"/>
      <c r="AP11" s="31"/>
    </row>
    <row r="12" spans="1:67" ht="31.5" x14ac:dyDescent="0.25">
      <c r="A12" s="318"/>
      <c r="B12" s="313"/>
      <c r="C12" s="313"/>
      <c r="D12" s="45" t="s">
        <v>28</v>
      </c>
      <c r="E12" s="312" t="s">
        <v>27</v>
      </c>
      <c r="F12" s="312"/>
      <c r="G12" s="312"/>
      <c r="H12" s="312"/>
      <c r="I12" s="312"/>
      <c r="J12" s="312"/>
      <c r="K12" s="45" t="s">
        <v>28</v>
      </c>
      <c r="L12" s="312" t="s">
        <v>27</v>
      </c>
      <c r="M12" s="312"/>
      <c r="N12" s="312"/>
      <c r="O12" s="312"/>
      <c r="P12" s="312"/>
      <c r="Q12" s="312"/>
      <c r="R12" s="45" t="s">
        <v>28</v>
      </c>
      <c r="S12" s="312" t="s">
        <v>27</v>
      </c>
      <c r="T12" s="312"/>
      <c r="U12" s="312"/>
      <c r="V12" s="312"/>
      <c r="W12" s="312"/>
      <c r="X12" s="312"/>
      <c r="Y12" s="45" t="s">
        <v>28</v>
      </c>
      <c r="Z12" s="312" t="s">
        <v>27</v>
      </c>
      <c r="AA12" s="312"/>
      <c r="AB12" s="312"/>
      <c r="AC12" s="312"/>
      <c r="AD12" s="312"/>
      <c r="AE12" s="312"/>
      <c r="AF12" s="45" t="s">
        <v>28</v>
      </c>
      <c r="AG12" s="312" t="s">
        <v>27</v>
      </c>
      <c r="AH12" s="312"/>
      <c r="AI12" s="312"/>
      <c r="AJ12" s="312"/>
      <c r="AK12" s="312"/>
      <c r="AL12" s="312"/>
    </row>
    <row r="13" spans="1:67" ht="64.5" x14ac:dyDescent="0.25">
      <c r="A13" s="319"/>
      <c r="B13" s="313"/>
      <c r="C13" s="313"/>
      <c r="D13" s="43" t="s">
        <v>13</v>
      </c>
      <c r="E13" s="43" t="s">
        <v>13</v>
      </c>
      <c r="F13" s="11" t="s">
        <v>322</v>
      </c>
      <c r="G13" s="11" t="s">
        <v>323</v>
      </c>
      <c r="H13" s="11" t="s">
        <v>324</v>
      </c>
      <c r="I13" s="11" t="s">
        <v>325</v>
      </c>
      <c r="J13" s="11" t="s">
        <v>326</v>
      </c>
      <c r="K13" s="43" t="s">
        <v>13</v>
      </c>
      <c r="L13" s="43" t="s">
        <v>13</v>
      </c>
      <c r="M13" s="11" t="s">
        <v>322</v>
      </c>
      <c r="N13" s="11" t="s">
        <v>323</v>
      </c>
      <c r="O13" s="11" t="s">
        <v>324</v>
      </c>
      <c r="P13" s="11" t="s">
        <v>325</v>
      </c>
      <c r="Q13" s="11" t="s">
        <v>326</v>
      </c>
      <c r="R13" s="43" t="s">
        <v>13</v>
      </c>
      <c r="S13" s="43" t="s">
        <v>13</v>
      </c>
      <c r="T13" s="11" t="s">
        <v>322</v>
      </c>
      <c r="U13" s="11" t="s">
        <v>323</v>
      </c>
      <c r="V13" s="11" t="s">
        <v>324</v>
      </c>
      <c r="W13" s="11" t="s">
        <v>325</v>
      </c>
      <c r="X13" s="11" t="s">
        <v>326</v>
      </c>
      <c r="Y13" s="43" t="s">
        <v>13</v>
      </c>
      <c r="Z13" s="43" t="s">
        <v>13</v>
      </c>
      <c r="AA13" s="11" t="s">
        <v>322</v>
      </c>
      <c r="AB13" s="11" t="s">
        <v>323</v>
      </c>
      <c r="AC13" s="11" t="s">
        <v>324</v>
      </c>
      <c r="AD13" s="11" t="s">
        <v>325</v>
      </c>
      <c r="AE13" s="11" t="s">
        <v>326</v>
      </c>
      <c r="AF13" s="43" t="s">
        <v>13</v>
      </c>
      <c r="AG13" s="43" t="s">
        <v>13</v>
      </c>
      <c r="AH13" s="11" t="s">
        <v>322</v>
      </c>
      <c r="AI13" s="11" t="s">
        <v>323</v>
      </c>
      <c r="AJ13" s="11" t="s">
        <v>324</v>
      </c>
      <c r="AK13" s="11" t="s">
        <v>325</v>
      </c>
      <c r="AL13" s="11" t="s">
        <v>326</v>
      </c>
    </row>
    <row r="14" spans="1:67" ht="24" customHeight="1" x14ac:dyDescent="0.25">
      <c r="A14" s="47">
        <v>1</v>
      </c>
      <c r="B14" s="47">
        <v>2</v>
      </c>
      <c r="C14" s="47">
        <v>3</v>
      </c>
      <c r="D14" s="15" t="s">
        <v>43</v>
      </c>
      <c r="E14" s="15" t="s">
        <v>44</v>
      </c>
      <c r="F14" s="15" t="s">
        <v>45</v>
      </c>
      <c r="G14" s="15" t="s">
        <v>46</v>
      </c>
      <c r="H14" s="15" t="s">
        <v>47</v>
      </c>
      <c r="I14" s="15" t="s">
        <v>48</v>
      </c>
      <c r="J14" s="15" t="s">
        <v>89</v>
      </c>
      <c r="K14" s="15" t="s">
        <v>90</v>
      </c>
      <c r="L14" s="15" t="s">
        <v>91</v>
      </c>
      <c r="M14" s="15" t="s">
        <v>92</v>
      </c>
      <c r="N14" s="15" t="s">
        <v>93</v>
      </c>
      <c r="O14" s="15" t="s">
        <v>94</v>
      </c>
      <c r="P14" s="15" t="s">
        <v>95</v>
      </c>
      <c r="Q14" s="15" t="s">
        <v>96</v>
      </c>
      <c r="R14" s="15" t="s">
        <v>97</v>
      </c>
      <c r="S14" s="15" t="s">
        <v>98</v>
      </c>
      <c r="T14" s="15" t="s">
        <v>99</v>
      </c>
      <c r="U14" s="15" t="s">
        <v>100</v>
      </c>
      <c r="V14" s="15" t="s">
        <v>101</v>
      </c>
      <c r="W14" s="15" t="s">
        <v>102</v>
      </c>
      <c r="X14" s="15" t="s">
        <v>144</v>
      </c>
      <c r="Y14" s="15" t="s">
        <v>103</v>
      </c>
      <c r="Z14" s="15" t="s">
        <v>104</v>
      </c>
      <c r="AA14" s="15" t="s">
        <v>105</v>
      </c>
      <c r="AB14" s="15" t="s">
        <v>106</v>
      </c>
      <c r="AC14" s="15" t="s">
        <v>107</v>
      </c>
      <c r="AD14" s="15" t="s">
        <v>108</v>
      </c>
      <c r="AE14" s="15" t="s">
        <v>145</v>
      </c>
      <c r="AF14" s="15" t="s">
        <v>34</v>
      </c>
      <c r="AG14" s="15" t="s">
        <v>37</v>
      </c>
      <c r="AH14" s="15" t="s">
        <v>53</v>
      </c>
      <c r="AI14" s="15" t="s">
        <v>56</v>
      </c>
      <c r="AJ14" s="15" t="s">
        <v>59</v>
      </c>
      <c r="AK14" s="15" t="s">
        <v>60</v>
      </c>
      <c r="AL14" s="15" t="s">
        <v>61</v>
      </c>
    </row>
    <row r="15" spans="1:67" s="68" customFormat="1" ht="42" customHeight="1" x14ac:dyDescent="0.3">
      <c r="A15" s="129">
        <v>0</v>
      </c>
      <c r="B15" s="130" t="s">
        <v>327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92"/>
      <c r="T15" s="130"/>
      <c r="U15" s="130"/>
      <c r="V15" s="192"/>
      <c r="W15" s="130"/>
      <c r="X15" s="130"/>
      <c r="Y15" s="130"/>
      <c r="Z15" s="192"/>
      <c r="AA15" s="130"/>
      <c r="AB15" s="130"/>
      <c r="AC15" s="130"/>
      <c r="AD15" s="130"/>
      <c r="AE15" s="130"/>
      <c r="AF15" s="130"/>
      <c r="AG15" s="192"/>
      <c r="AH15" s="130"/>
      <c r="AI15" s="130"/>
      <c r="AJ15" s="192"/>
      <c r="AK15" s="130"/>
      <c r="AL15" s="130"/>
    </row>
    <row r="16" spans="1:67" s="63" customFormat="1" ht="42" customHeight="1" x14ac:dyDescent="0.25">
      <c r="A16" s="133" t="s">
        <v>179</v>
      </c>
      <c r="B16" s="134" t="s">
        <v>360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77"/>
      <c r="T16" s="134"/>
      <c r="U16" s="134"/>
      <c r="V16" s="177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77"/>
      <c r="AH16" s="134"/>
      <c r="AI16" s="134"/>
      <c r="AJ16" s="177"/>
      <c r="AK16" s="134"/>
      <c r="AL16" s="134"/>
    </row>
    <row r="17" spans="1:38" s="63" customFormat="1" ht="68.25" customHeight="1" x14ac:dyDescent="0.25">
      <c r="A17" s="129" t="s">
        <v>183</v>
      </c>
      <c r="B17" s="137" t="s">
        <v>361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76"/>
      <c r="T17" s="137"/>
      <c r="U17" s="137"/>
      <c r="V17" s="176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76"/>
      <c r="AH17" s="137"/>
      <c r="AI17" s="137"/>
      <c r="AJ17" s="176"/>
      <c r="AK17" s="137"/>
      <c r="AL17" s="137"/>
    </row>
    <row r="18" spans="1:38" ht="27" customHeight="1" x14ac:dyDescent="0.25">
      <c r="A18" s="133" t="s">
        <v>328</v>
      </c>
      <c r="B18" s="134" t="s">
        <v>329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</row>
    <row r="19" spans="1:38" ht="53.25" customHeight="1" x14ac:dyDescent="0.25">
      <c r="A19" s="129" t="s">
        <v>228</v>
      </c>
      <c r="B19" s="137" t="s">
        <v>362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76"/>
      <c r="AA19" s="137"/>
      <c r="AB19" s="137"/>
      <c r="AC19" s="137"/>
      <c r="AD19" s="137"/>
      <c r="AE19" s="137"/>
      <c r="AF19" s="137"/>
      <c r="AG19" s="176"/>
      <c r="AH19" s="137"/>
      <c r="AI19" s="137"/>
      <c r="AJ19" s="137"/>
      <c r="AK19" s="137"/>
      <c r="AL19" s="137"/>
    </row>
    <row r="20" spans="1:38" ht="39" customHeight="1" x14ac:dyDescent="0.25">
      <c r="A20" s="133" t="s">
        <v>230</v>
      </c>
      <c r="B20" s="134" t="s">
        <v>363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77"/>
      <c r="AA20" s="134"/>
      <c r="AB20" s="134"/>
      <c r="AC20" s="134"/>
      <c r="AD20" s="134"/>
      <c r="AE20" s="134"/>
      <c r="AF20" s="134"/>
      <c r="AG20" s="177"/>
      <c r="AH20" s="134"/>
      <c r="AI20" s="134"/>
      <c r="AJ20" s="134"/>
      <c r="AK20" s="134"/>
      <c r="AL20" s="134"/>
    </row>
    <row r="21" spans="1:38" ht="27" customHeight="1" x14ac:dyDescent="0.25">
      <c r="A21" s="142" t="s">
        <v>364</v>
      </c>
      <c r="B21" s="143" t="s">
        <v>377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78"/>
      <c r="AA21" s="143"/>
      <c r="AB21" s="143"/>
      <c r="AC21" s="143"/>
      <c r="AD21" s="143"/>
      <c r="AE21" s="143"/>
      <c r="AF21" s="143"/>
      <c r="AG21" s="191"/>
      <c r="AH21" s="143"/>
      <c r="AI21" s="143"/>
      <c r="AJ21" s="143"/>
      <c r="AK21" s="143"/>
      <c r="AL21" s="143"/>
    </row>
    <row r="22" spans="1:38" s="199" customFormat="1" ht="27" customHeight="1" x14ac:dyDescent="0.25">
      <c r="A22" s="142" t="s">
        <v>372</v>
      </c>
      <c r="B22" s="143" t="s">
        <v>378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</row>
    <row r="23" spans="1:38" ht="44.25" customHeight="1" x14ac:dyDescent="0.25">
      <c r="A23" s="129" t="s">
        <v>239</v>
      </c>
      <c r="B23" s="137" t="s">
        <v>332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</row>
    <row r="24" spans="1:38" ht="27" customHeight="1" x14ac:dyDescent="0.25">
      <c r="A24" s="133" t="s">
        <v>330</v>
      </c>
      <c r="B24" s="134" t="s">
        <v>331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</row>
    <row r="25" spans="1:38" ht="34.5" customHeight="1" x14ac:dyDescent="0.25">
      <c r="A25" s="133" t="s">
        <v>365</v>
      </c>
      <c r="B25" s="143" t="s">
        <v>403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</row>
    <row r="26" spans="1:38" ht="21.75" customHeight="1" x14ac:dyDescent="0.25">
      <c r="A26" s="133" t="s">
        <v>373</v>
      </c>
      <c r="B26" s="143" t="s">
        <v>366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</row>
    <row r="27" spans="1:38" x14ac:dyDescent="0.25">
      <c r="A27" s="129" t="s">
        <v>375</v>
      </c>
      <c r="B27" s="252" t="s">
        <v>374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</row>
    <row r="28" spans="1:38" ht="31.5" customHeight="1" x14ac:dyDescent="0.25">
      <c r="A28" s="133" t="s">
        <v>376</v>
      </c>
      <c r="B28" s="143" t="s">
        <v>379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39" spans="36:36" x14ac:dyDescent="0.25">
      <c r="AJ39" s="41" t="s">
        <v>33</v>
      </c>
    </row>
  </sheetData>
  <mergeCells count="20">
    <mergeCell ref="AG1:AL1"/>
    <mergeCell ref="A5:AL5"/>
    <mergeCell ref="A4:AL4"/>
    <mergeCell ref="A7:AL7"/>
    <mergeCell ref="A8:AL8"/>
    <mergeCell ref="A9:AL9"/>
    <mergeCell ref="A10:A13"/>
    <mergeCell ref="B10:B13"/>
    <mergeCell ref="C10:C13"/>
    <mergeCell ref="E12:J12"/>
    <mergeCell ref="L12:Q12"/>
    <mergeCell ref="D10:AL10"/>
    <mergeCell ref="S12:X12"/>
    <mergeCell ref="Z12:AE12"/>
    <mergeCell ref="AG12:AL12"/>
    <mergeCell ref="D11:J11"/>
    <mergeCell ref="K11:Q11"/>
    <mergeCell ref="R11:X11"/>
    <mergeCell ref="Y11:AE11"/>
    <mergeCell ref="AF11:AL11"/>
  </mergeCells>
  <pageMargins left="0.16" right="0.16" top="0.74803149606299213" bottom="0.74803149606299213" header="0.31496062992125984" footer="0.31496062992125984"/>
  <pageSetup paperSize="8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1"/>
  <sheetViews>
    <sheetView view="pageBreakPreview" zoomScale="60" zoomScaleNormal="62" workbookViewId="0">
      <selection sqref="A1:AN30"/>
    </sheetView>
  </sheetViews>
  <sheetFormatPr defaultColWidth="9" defaultRowHeight="15.75" x14ac:dyDescent="0.25"/>
  <cols>
    <col min="1" max="1" width="11.625" style="179" customWidth="1"/>
    <col min="2" max="2" width="71.375" style="179" customWidth="1"/>
    <col min="3" max="3" width="13.875" style="71" customWidth="1"/>
    <col min="4" max="4" width="18" style="179" customWidth="1"/>
    <col min="5" max="10" width="7.625" style="179" bestFit="1" customWidth="1"/>
    <col min="11" max="11" width="18" style="179" customWidth="1"/>
    <col min="12" max="12" width="6.625" style="179" bestFit="1" customWidth="1"/>
    <col min="13" max="14" width="7.625" style="179" bestFit="1" customWidth="1"/>
    <col min="15" max="15" width="7.375" style="179" customWidth="1"/>
    <col min="16" max="16" width="7.625" style="179" bestFit="1" customWidth="1"/>
    <col min="17" max="17" width="6.625" style="179" bestFit="1" customWidth="1"/>
    <col min="18" max="18" width="15.125" style="179" bestFit="1" customWidth="1"/>
    <col min="19" max="24" width="7.625" style="179" bestFit="1" customWidth="1"/>
    <col min="25" max="25" width="15.125" style="179" bestFit="1" customWidth="1"/>
    <col min="26" max="26" width="11" style="179" bestFit="1" customWidth="1"/>
    <col min="27" max="28" width="7.625" style="179" bestFit="1" customWidth="1"/>
    <col min="29" max="29" width="6.625" style="179" bestFit="1" customWidth="1"/>
    <col min="30" max="30" width="7.625" style="179" bestFit="1" customWidth="1"/>
    <col min="31" max="31" width="6.625" style="179" bestFit="1" customWidth="1"/>
    <col min="32" max="32" width="15.125" style="179" bestFit="1" customWidth="1"/>
    <col min="33" max="33" width="6.625" style="179" bestFit="1" customWidth="1"/>
    <col min="34" max="35" width="7.625" style="179" bestFit="1" customWidth="1"/>
    <col min="36" max="36" width="6.625" style="179" bestFit="1" customWidth="1"/>
    <col min="37" max="37" width="7.625" style="179" bestFit="1" customWidth="1"/>
    <col min="38" max="38" width="6.625" style="179" bestFit="1" customWidth="1"/>
    <col min="39" max="39" width="3.5" style="179" customWidth="1"/>
    <col min="40" max="40" width="5.625" style="179" customWidth="1"/>
    <col min="41" max="41" width="16.125" style="179" customWidth="1"/>
    <col min="42" max="42" width="21.125" style="179" customWidth="1"/>
    <col min="43" max="43" width="12.625" style="179" customWidth="1"/>
    <col min="44" max="44" width="22.375" style="179" customWidth="1"/>
    <col min="45" max="45" width="10.875" style="179" customWidth="1"/>
    <col min="46" max="46" width="17.375" style="179" customWidth="1"/>
    <col min="47" max="48" width="4.125" style="179" customWidth="1"/>
    <col min="49" max="49" width="3.625" style="179" customWidth="1"/>
    <col min="50" max="50" width="3.875" style="179" customWidth="1"/>
    <col min="51" max="51" width="4.5" style="179" customWidth="1"/>
    <col min="52" max="52" width="5" style="179" customWidth="1"/>
    <col min="53" max="53" width="5.5" style="179" customWidth="1"/>
    <col min="54" max="54" width="5.625" style="179" customWidth="1"/>
    <col min="55" max="55" width="5.5" style="179" customWidth="1"/>
    <col min="56" max="57" width="5" style="179" customWidth="1"/>
    <col min="58" max="58" width="12.875" style="179" customWidth="1"/>
    <col min="59" max="68" width="5" style="179" customWidth="1"/>
    <col min="69" max="16384" width="9" style="179"/>
  </cols>
  <sheetData>
    <row r="1" spans="1:67" ht="18.75" x14ac:dyDescent="0.25">
      <c r="AG1" s="320" t="s">
        <v>308</v>
      </c>
      <c r="AH1" s="320"/>
      <c r="AI1" s="320"/>
      <c r="AJ1" s="320"/>
      <c r="AK1" s="320"/>
      <c r="AL1" s="320"/>
    </row>
    <row r="2" spans="1:67" ht="18.75" x14ac:dyDescent="0.3">
      <c r="AL2" s="28" t="s">
        <v>167</v>
      </c>
    </row>
    <row r="3" spans="1:67" ht="18.75" x14ac:dyDescent="0.3">
      <c r="AL3" s="28" t="s">
        <v>168</v>
      </c>
    </row>
    <row r="4" spans="1:67" ht="18.75" x14ac:dyDescent="0.3">
      <c r="A4" s="321" t="s">
        <v>160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</row>
    <row r="5" spans="1:67" ht="18.75" x14ac:dyDescent="0.3">
      <c r="A5" s="301" t="s">
        <v>371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</row>
    <row r="6" spans="1:67" x14ac:dyDescent="0.25">
      <c r="A6" s="180"/>
      <c r="B6" s="180"/>
      <c r="C6" s="88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</row>
    <row r="7" spans="1:67" ht="18.75" x14ac:dyDescent="0.25">
      <c r="A7" s="295" t="s">
        <v>359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</row>
    <row r="8" spans="1:67" x14ac:dyDescent="0.25">
      <c r="A8" s="296" t="s">
        <v>169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x14ac:dyDescent="0.25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2"/>
      <c r="AN9" s="2"/>
      <c r="AO9" s="2"/>
      <c r="AP9" s="2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spans="1:67" x14ac:dyDescent="0.25">
      <c r="A10" s="317" t="s">
        <v>85</v>
      </c>
      <c r="B10" s="313" t="s">
        <v>18</v>
      </c>
      <c r="C10" s="313" t="s">
        <v>1</v>
      </c>
      <c r="D10" s="312" t="s">
        <v>158</v>
      </c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"/>
      <c r="AN10" s="31"/>
      <c r="AO10" s="31"/>
      <c r="AP10" s="31"/>
    </row>
    <row r="11" spans="1:67" x14ac:dyDescent="0.25">
      <c r="A11" s="318"/>
      <c r="B11" s="313"/>
      <c r="C11" s="313"/>
      <c r="D11" s="312" t="s">
        <v>2</v>
      </c>
      <c r="E11" s="312"/>
      <c r="F11" s="312"/>
      <c r="G11" s="312"/>
      <c r="H11" s="312"/>
      <c r="I11" s="312"/>
      <c r="J11" s="312"/>
      <c r="K11" s="312" t="s">
        <v>3</v>
      </c>
      <c r="L11" s="312"/>
      <c r="M11" s="312"/>
      <c r="N11" s="312"/>
      <c r="O11" s="312"/>
      <c r="P11" s="312"/>
      <c r="Q11" s="312"/>
      <c r="R11" s="312" t="s">
        <v>4</v>
      </c>
      <c r="S11" s="312"/>
      <c r="T11" s="312"/>
      <c r="U11" s="312"/>
      <c r="V11" s="312"/>
      <c r="W11" s="312"/>
      <c r="X11" s="312"/>
      <c r="Y11" s="312" t="s">
        <v>5</v>
      </c>
      <c r="Z11" s="312"/>
      <c r="AA11" s="312"/>
      <c r="AB11" s="312"/>
      <c r="AC11" s="312"/>
      <c r="AD11" s="312"/>
      <c r="AE11" s="312"/>
      <c r="AF11" s="313" t="s">
        <v>159</v>
      </c>
      <c r="AG11" s="313"/>
      <c r="AH11" s="313"/>
      <c r="AI11" s="313"/>
      <c r="AJ11" s="313"/>
      <c r="AK11" s="313"/>
      <c r="AL11" s="313"/>
      <c r="AM11" s="31"/>
      <c r="AN11" s="31"/>
      <c r="AO11" s="31"/>
      <c r="AP11" s="31"/>
    </row>
    <row r="12" spans="1:67" ht="31.5" x14ac:dyDescent="0.25">
      <c r="A12" s="318"/>
      <c r="B12" s="313"/>
      <c r="C12" s="313"/>
      <c r="D12" s="182" t="s">
        <v>28</v>
      </c>
      <c r="E12" s="312" t="s">
        <v>27</v>
      </c>
      <c r="F12" s="312"/>
      <c r="G12" s="312"/>
      <c r="H12" s="312"/>
      <c r="I12" s="312"/>
      <c r="J12" s="312"/>
      <c r="K12" s="182" t="s">
        <v>28</v>
      </c>
      <c r="L12" s="312" t="s">
        <v>27</v>
      </c>
      <c r="M12" s="312"/>
      <c r="N12" s="312"/>
      <c r="O12" s="312"/>
      <c r="P12" s="312"/>
      <c r="Q12" s="312"/>
      <c r="R12" s="182" t="s">
        <v>28</v>
      </c>
      <c r="S12" s="312" t="s">
        <v>27</v>
      </c>
      <c r="T12" s="312"/>
      <c r="U12" s="312"/>
      <c r="V12" s="312"/>
      <c r="W12" s="312"/>
      <c r="X12" s="312"/>
      <c r="Y12" s="182" t="s">
        <v>28</v>
      </c>
      <c r="Z12" s="312" t="s">
        <v>27</v>
      </c>
      <c r="AA12" s="312"/>
      <c r="AB12" s="312"/>
      <c r="AC12" s="312"/>
      <c r="AD12" s="312"/>
      <c r="AE12" s="312"/>
      <c r="AF12" s="182" t="s">
        <v>28</v>
      </c>
      <c r="AG12" s="312" t="s">
        <v>27</v>
      </c>
      <c r="AH12" s="312"/>
      <c r="AI12" s="312"/>
      <c r="AJ12" s="312"/>
      <c r="AK12" s="312"/>
      <c r="AL12" s="312"/>
    </row>
    <row r="13" spans="1:67" ht="64.5" x14ac:dyDescent="0.25">
      <c r="A13" s="319"/>
      <c r="B13" s="313"/>
      <c r="C13" s="313"/>
      <c r="D13" s="43" t="s">
        <v>13</v>
      </c>
      <c r="E13" s="43" t="s">
        <v>13</v>
      </c>
      <c r="F13" s="11" t="s">
        <v>322</v>
      </c>
      <c r="G13" s="11" t="s">
        <v>323</v>
      </c>
      <c r="H13" s="11" t="s">
        <v>324</v>
      </c>
      <c r="I13" s="11" t="s">
        <v>325</v>
      </c>
      <c r="J13" s="11" t="s">
        <v>326</v>
      </c>
      <c r="K13" s="43" t="s">
        <v>13</v>
      </c>
      <c r="L13" s="43" t="s">
        <v>13</v>
      </c>
      <c r="M13" s="11" t="s">
        <v>322</v>
      </c>
      <c r="N13" s="11" t="s">
        <v>323</v>
      </c>
      <c r="O13" s="11" t="s">
        <v>324</v>
      </c>
      <c r="P13" s="11" t="s">
        <v>325</v>
      </c>
      <c r="Q13" s="11" t="s">
        <v>402</v>
      </c>
      <c r="R13" s="43" t="s">
        <v>13</v>
      </c>
      <c r="S13" s="43" t="s">
        <v>13</v>
      </c>
      <c r="T13" s="11" t="s">
        <v>322</v>
      </c>
      <c r="U13" s="11" t="s">
        <v>323</v>
      </c>
      <c r="V13" s="11" t="s">
        <v>324</v>
      </c>
      <c r="W13" s="11" t="s">
        <v>325</v>
      </c>
      <c r="X13" s="11" t="s">
        <v>326</v>
      </c>
      <c r="Y13" s="43" t="s">
        <v>13</v>
      </c>
      <c r="Z13" s="43" t="s">
        <v>13</v>
      </c>
      <c r="AA13" s="11" t="s">
        <v>322</v>
      </c>
      <c r="AB13" s="11" t="s">
        <v>323</v>
      </c>
      <c r="AC13" s="11" t="s">
        <v>324</v>
      </c>
      <c r="AD13" s="11" t="s">
        <v>325</v>
      </c>
      <c r="AE13" s="11" t="s">
        <v>326</v>
      </c>
      <c r="AF13" s="43" t="s">
        <v>13</v>
      </c>
      <c r="AG13" s="43" t="s">
        <v>13</v>
      </c>
      <c r="AH13" s="11" t="s">
        <v>322</v>
      </c>
      <c r="AI13" s="11" t="s">
        <v>323</v>
      </c>
      <c r="AJ13" s="11" t="s">
        <v>324</v>
      </c>
      <c r="AK13" s="11" t="s">
        <v>325</v>
      </c>
      <c r="AL13" s="11" t="s">
        <v>326</v>
      </c>
    </row>
    <row r="14" spans="1:67" ht="24" customHeight="1" x14ac:dyDescent="0.25">
      <c r="A14" s="181">
        <v>1</v>
      </c>
      <c r="B14" s="181">
        <v>2</v>
      </c>
      <c r="C14" s="181">
        <v>3</v>
      </c>
      <c r="D14" s="15" t="s">
        <v>43</v>
      </c>
      <c r="E14" s="15" t="s">
        <v>44</v>
      </c>
      <c r="F14" s="15" t="s">
        <v>45</v>
      </c>
      <c r="G14" s="15" t="s">
        <v>46</v>
      </c>
      <c r="H14" s="15" t="s">
        <v>47</v>
      </c>
      <c r="I14" s="15" t="s">
        <v>48</v>
      </c>
      <c r="J14" s="15" t="s">
        <v>89</v>
      </c>
      <c r="K14" s="15" t="s">
        <v>90</v>
      </c>
      <c r="L14" s="15" t="s">
        <v>91</v>
      </c>
      <c r="M14" s="15" t="s">
        <v>92</v>
      </c>
      <c r="N14" s="15" t="s">
        <v>93</v>
      </c>
      <c r="O14" s="15" t="s">
        <v>94</v>
      </c>
      <c r="P14" s="15" t="s">
        <v>95</v>
      </c>
      <c r="Q14" s="15" t="s">
        <v>96</v>
      </c>
      <c r="R14" s="15" t="s">
        <v>97</v>
      </c>
      <c r="S14" s="15" t="s">
        <v>98</v>
      </c>
      <c r="T14" s="15" t="s">
        <v>99</v>
      </c>
      <c r="U14" s="15" t="s">
        <v>100</v>
      </c>
      <c r="V14" s="15" t="s">
        <v>101</v>
      </c>
      <c r="W14" s="15" t="s">
        <v>102</v>
      </c>
      <c r="X14" s="15" t="s">
        <v>144</v>
      </c>
      <c r="Y14" s="15" t="s">
        <v>103</v>
      </c>
      <c r="Z14" s="15" t="s">
        <v>104</v>
      </c>
      <c r="AA14" s="15" t="s">
        <v>105</v>
      </c>
      <c r="AB14" s="15" t="s">
        <v>106</v>
      </c>
      <c r="AC14" s="15" t="s">
        <v>107</v>
      </c>
      <c r="AD14" s="15" t="s">
        <v>108</v>
      </c>
      <c r="AE14" s="15" t="s">
        <v>145</v>
      </c>
      <c r="AF14" s="15" t="s">
        <v>34</v>
      </c>
      <c r="AG14" s="15" t="s">
        <v>37</v>
      </c>
      <c r="AH14" s="15" t="s">
        <v>53</v>
      </c>
      <c r="AI14" s="15" t="s">
        <v>56</v>
      </c>
      <c r="AJ14" s="15" t="s">
        <v>59</v>
      </c>
      <c r="AK14" s="15" t="s">
        <v>60</v>
      </c>
      <c r="AL14" s="15" t="s">
        <v>61</v>
      </c>
    </row>
    <row r="15" spans="1:67" s="68" customFormat="1" ht="42" customHeight="1" x14ac:dyDescent="0.3">
      <c r="A15" s="129">
        <v>0</v>
      </c>
      <c r="B15" s="130" t="s">
        <v>327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92">
        <f>L18+L27</f>
        <v>15.431260000000002</v>
      </c>
      <c r="M15" s="192">
        <f t="shared" ref="M15:Q15" si="0">M18+M27</f>
        <v>5.4</v>
      </c>
      <c r="N15" s="192"/>
      <c r="O15" s="192">
        <f t="shared" si="0"/>
        <v>1.262</v>
      </c>
      <c r="P15" s="192"/>
      <c r="Q15" s="192">
        <f t="shared" si="0"/>
        <v>1</v>
      </c>
      <c r="R15" s="130"/>
      <c r="S15" s="192"/>
      <c r="T15" s="130"/>
      <c r="U15" s="130"/>
      <c r="V15" s="192"/>
      <c r="W15" s="130"/>
      <c r="X15" s="130"/>
      <c r="Y15" s="130"/>
      <c r="Z15" s="192"/>
      <c r="AA15" s="193"/>
      <c r="AB15" s="130"/>
      <c r="AC15" s="130"/>
      <c r="AD15" s="130"/>
      <c r="AE15" s="130"/>
      <c r="AF15" s="130"/>
      <c r="AG15" s="192">
        <f>AG18+AG27</f>
        <v>15.431260000000002</v>
      </c>
      <c r="AH15" s="192">
        <f t="shared" ref="AH15" si="1">AH18+AH27</f>
        <v>5.4</v>
      </c>
      <c r="AI15" s="192"/>
      <c r="AJ15" s="192">
        <f t="shared" ref="AJ15" si="2">AJ18+AJ27</f>
        <v>1.262</v>
      </c>
      <c r="AK15" s="192"/>
      <c r="AL15" s="192">
        <f t="shared" ref="AL15" si="3">AL18+AL27</f>
        <v>1</v>
      </c>
    </row>
    <row r="16" spans="1:67" s="63" customFormat="1" ht="42" customHeight="1" x14ac:dyDescent="0.25">
      <c r="A16" s="133" t="s">
        <v>179</v>
      </c>
      <c r="B16" s="134" t="s">
        <v>360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77"/>
      <c r="T16" s="134"/>
      <c r="U16" s="134"/>
      <c r="V16" s="177"/>
      <c r="W16" s="134"/>
      <c r="X16" s="134"/>
      <c r="Y16" s="134"/>
      <c r="Z16" s="134"/>
      <c r="AA16" s="19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</row>
    <row r="17" spans="1:38" s="63" customFormat="1" ht="68.25" customHeight="1" x14ac:dyDescent="0.25">
      <c r="A17" s="129" t="s">
        <v>183</v>
      </c>
      <c r="B17" s="137" t="s">
        <v>361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76"/>
      <c r="T17" s="137"/>
      <c r="U17" s="137"/>
      <c r="V17" s="176"/>
      <c r="W17" s="137"/>
      <c r="X17" s="137"/>
      <c r="Y17" s="137"/>
      <c r="Z17" s="137"/>
      <c r="AA17" s="195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</row>
    <row r="18" spans="1:38" ht="27" customHeight="1" x14ac:dyDescent="0.25">
      <c r="A18" s="133" t="s">
        <v>328</v>
      </c>
      <c r="B18" s="134" t="s">
        <v>329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77">
        <f>L19+L23</f>
        <v>11.917115000000003</v>
      </c>
      <c r="M18" s="177">
        <f t="shared" ref="M18:O18" si="4">M19+M23</f>
        <v>5.4</v>
      </c>
      <c r="N18" s="177"/>
      <c r="O18" s="177">
        <f t="shared" si="4"/>
        <v>1.262</v>
      </c>
      <c r="P18" s="177"/>
      <c r="Q18" s="177"/>
      <c r="R18" s="134"/>
      <c r="S18" s="134"/>
      <c r="T18" s="134"/>
      <c r="U18" s="134"/>
      <c r="V18" s="134"/>
      <c r="W18" s="134"/>
      <c r="X18" s="134"/>
      <c r="Y18" s="134"/>
      <c r="Z18" s="177"/>
      <c r="AA18" s="194"/>
      <c r="AB18" s="134"/>
      <c r="AC18" s="134"/>
      <c r="AD18" s="134"/>
      <c r="AE18" s="134"/>
      <c r="AF18" s="134"/>
      <c r="AG18" s="177">
        <f>AG19+AG23</f>
        <v>11.917115000000003</v>
      </c>
      <c r="AH18" s="177">
        <f t="shared" ref="AH18" si="5">AH19+AH23</f>
        <v>5.4</v>
      </c>
      <c r="AI18" s="177"/>
      <c r="AJ18" s="177">
        <f t="shared" ref="AJ18" si="6">AJ19+AJ23</f>
        <v>1.262</v>
      </c>
      <c r="AK18" s="177"/>
      <c r="AL18" s="177"/>
    </row>
    <row r="19" spans="1:38" ht="53.25" customHeight="1" x14ac:dyDescent="0.25">
      <c r="A19" s="129" t="s">
        <v>228</v>
      </c>
      <c r="B19" s="137" t="s">
        <v>362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76">
        <f>L20</f>
        <v>9.1019783333333351</v>
      </c>
      <c r="M19" s="176">
        <f>M20</f>
        <v>5</v>
      </c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76"/>
      <c r="AA19" s="195"/>
      <c r="AB19" s="137"/>
      <c r="AC19" s="137"/>
      <c r="AD19" s="137"/>
      <c r="AE19" s="137"/>
      <c r="AF19" s="137"/>
      <c r="AG19" s="176">
        <f>AG20</f>
        <v>9.1019783333333351</v>
      </c>
      <c r="AH19" s="176">
        <f>AH20</f>
        <v>5</v>
      </c>
      <c r="AI19" s="137"/>
      <c r="AJ19" s="137"/>
      <c r="AK19" s="137"/>
      <c r="AL19" s="137"/>
    </row>
    <row r="20" spans="1:38" ht="39" customHeight="1" x14ac:dyDescent="0.25">
      <c r="A20" s="133" t="s">
        <v>230</v>
      </c>
      <c r="B20" s="134" t="s">
        <v>363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77">
        <f>L21+L22</f>
        <v>9.1019783333333351</v>
      </c>
      <c r="M20" s="194">
        <f t="shared" ref="M20" si="7">M21+M22</f>
        <v>5</v>
      </c>
      <c r="N20" s="177"/>
      <c r="O20" s="177"/>
      <c r="P20" s="177"/>
      <c r="Q20" s="134"/>
      <c r="R20" s="134"/>
      <c r="S20" s="134"/>
      <c r="T20" s="134"/>
      <c r="U20" s="134"/>
      <c r="V20" s="134"/>
      <c r="W20" s="134"/>
      <c r="X20" s="134"/>
      <c r="Y20" s="134"/>
      <c r="Z20" s="177"/>
      <c r="AA20" s="194"/>
      <c r="AB20" s="134"/>
      <c r="AC20" s="134"/>
      <c r="AD20" s="134"/>
      <c r="AE20" s="134"/>
      <c r="AF20" s="134"/>
      <c r="AG20" s="177">
        <f>AG21+AG22</f>
        <v>9.1019783333333351</v>
      </c>
      <c r="AH20" s="194">
        <f t="shared" ref="AH20" si="8">AH21+AH22</f>
        <v>5</v>
      </c>
      <c r="AI20" s="177"/>
      <c r="AJ20" s="177"/>
      <c r="AK20" s="177"/>
      <c r="AL20" s="134"/>
    </row>
    <row r="21" spans="1:38" ht="27" customHeight="1" x14ac:dyDescent="0.25">
      <c r="A21" s="142" t="s">
        <v>364</v>
      </c>
      <c r="B21" s="143" t="s">
        <v>377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91">
        <f>'4'!AA22</f>
        <v>4.9800000000000004</v>
      </c>
      <c r="M21" s="144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78"/>
      <c r="AA21" s="196"/>
      <c r="AB21" s="191"/>
      <c r="AC21" s="191"/>
      <c r="AD21" s="143"/>
      <c r="AE21" s="143"/>
      <c r="AF21" s="143"/>
      <c r="AG21" s="191">
        <f>L21</f>
        <v>4.9800000000000004</v>
      </c>
      <c r="AH21" s="144"/>
      <c r="AI21" s="143"/>
      <c r="AJ21" s="143"/>
      <c r="AK21" s="143"/>
      <c r="AL21" s="143"/>
    </row>
    <row r="22" spans="1:38" s="199" customFormat="1" ht="27" customHeight="1" x14ac:dyDescent="0.25">
      <c r="A22" s="142" t="s">
        <v>372</v>
      </c>
      <c r="B22" s="143" t="s">
        <v>378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91">
        <f>'4'!AA23</f>
        <v>4.1219783333333337</v>
      </c>
      <c r="M22" s="144">
        <v>5</v>
      </c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78"/>
      <c r="AA22" s="196"/>
      <c r="AB22" s="191"/>
      <c r="AC22" s="191"/>
      <c r="AD22" s="143"/>
      <c r="AE22" s="143"/>
      <c r="AF22" s="143"/>
      <c r="AG22" s="191">
        <f>L22</f>
        <v>4.1219783333333337</v>
      </c>
      <c r="AH22" s="144">
        <v>5</v>
      </c>
      <c r="AI22" s="143"/>
      <c r="AJ22" s="143"/>
      <c r="AK22" s="143"/>
      <c r="AL22" s="143"/>
    </row>
    <row r="23" spans="1:38" ht="44.25" customHeight="1" x14ac:dyDescent="0.25">
      <c r="A23" s="129" t="s">
        <v>239</v>
      </c>
      <c r="B23" s="137" t="s">
        <v>332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76">
        <f>L24</f>
        <v>2.8151366666666666</v>
      </c>
      <c r="M23" s="176">
        <f t="shared" ref="M23:O23" si="9">M24</f>
        <v>0.4</v>
      </c>
      <c r="N23" s="176"/>
      <c r="O23" s="176">
        <f t="shared" si="9"/>
        <v>1.262</v>
      </c>
      <c r="P23" s="176"/>
      <c r="Q23" s="176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76">
        <f>AG24</f>
        <v>2.8151366666666666</v>
      </c>
      <c r="AH23" s="176">
        <f t="shared" ref="AH23" si="10">AH24</f>
        <v>0.4</v>
      </c>
      <c r="AI23" s="176"/>
      <c r="AJ23" s="176">
        <f t="shared" ref="AJ23" si="11">AJ24</f>
        <v>1.262</v>
      </c>
      <c r="AK23" s="176"/>
      <c r="AL23" s="176"/>
    </row>
    <row r="24" spans="1:38" ht="27" customHeight="1" x14ac:dyDescent="0.25">
      <c r="A24" s="133" t="s">
        <v>330</v>
      </c>
      <c r="B24" s="134" t="s">
        <v>331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77">
        <f>L25+L26</f>
        <v>2.8151366666666666</v>
      </c>
      <c r="M24" s="177">
        <f t="shared" ref="M24:O24" si="12">M25+M26</f>
        <v>0.4</v>
      </c>
      <c r="N24" s="177"/>
      <c r="O24" s="177">
        <f t="shared" si="12"/>
        <v>1.262</v>
      </c>
      <c r="P24" s="177"/>
      <c r="Q24" s="177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77">
        <f>AG25+AG26</f>
        <v>2.8151366666666666</v>
      </c>
      <c r="AH24" s="177">
        <f t="shared" ref="AH24" si="13">AH25+AH26</f>
        <v>0.4</v>
      </c>
      <c r="AI24" s="177"/>
      <c r="AJ24" s="177">
        <f t="shared" ref="AJ24" si="14">AJ25+AJ26</f>
        <v>1.262</v>
      </c>
      <c r="AK24" s="177"/>
      <c r="AL24" s="177"/>
    </row>
    <row r="25" spans="1:38" ht="34.5" customHeight="1" x14ac:dyDescent="0.25">
      <c r="A25" s="133" t="s">
        <v>365</v>
      </c>
      <c r="B25" s="143" t="s">
        <v>403</v>
      </c>
      <c r="C25" s="143"/>
      <c r="D25" s="143"/>
      <c r="E25" s="143"/>
      <c r="F25" s="143"/>
      <c r="G25" s="143"/>
      <c r="H25" s="143"/>
      <c r="I25" s="143"/>
      <c r="J25" s="143"/>
      <c r="K25" s="191"/>
      <c r="L25" s="178">
        <f>'4'!AA26</f>
        <v>2.8151366666666666</v>
      </c>
      <c r="M25" s="144">
        <v>0.4</v>
      </c>
      <c r="N25" s="144"/>
      <c r="O25" s="144">
        <v>1.262</v>
      </c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78">
        <f>L25</f>
        <v>2.8151366666666666</v>
      </c>
      <c r="AH25" s="144">
        <v>0.4</v>
      </c>
      <c r="AI25" s="144"/>
      <c r="AJ25" s="144">
        <v>1.262</v>
      </c>
      <c r="AK25" s="143"/>
      <c r="AL25" s="143"/>
    </row>
    <row r="26" spans="1:38" x14ac:dyDescent="0.25">
      <c r="A26" s="133" t="s">
        <v>373</v>
      </c>
      <c r="B26" s="143" t="s">
        <v>366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</row>
    <row r="27" spans="1:38" x14ac:dyDescent="0.25">
      <c r="A27" s="129" t="s">
        <v>375</v>
      </c>
      <c r="B27" s="252" t="s">
        <v>374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78">
        <f>L28</f>
        <v>3.5141449999999996</v>
      </c>
      <c r="M27" s="278"/>
      <c r="N27" s="278"/>
      <c r="O27" s="278"/>
      <c r="P27" s="278"/>
      <c r="Q27" s="278">
        <f t="shared" ref="Q27" si="15">Q28</f>
        <v>1</v>
      </c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78">
        <f>AG28</f>
        <v>3.5141449999999996</v>
      </c>
      <c r="AH27" s="278"/>
      <c r="AI27" s="278"/>
      <c r="AJ27" s="278"/>
      <c r="AK27" s="278"/>
      <c r="AL27" s="278">
        <f t="shared" ref="AL27" si="16">AL28</f>
        <v>1</v>
      </c>
    </row>
    <row r="28" spans="1:38" ht="31.5" x14ac:dyDescent="0.25">
      <c r="A28" s="133" t="s">
        <v>376</v>
      </c>
      <c r="B28" s="143" t="s">
        <v>379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91">
        <f>'4'!AA29</f>
        <v>3.5141449999999996</v>
      </c>
      <c r="M28" s="143"/>
      <c r="N28" s="143"/>
      <c r="O28" s="143"/>
      <c r="P28" s="143"/>
      <c r="Q28" s="143">
        <v>1</v>
      </c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91">
        <f>L28</f>
        <v>3.5141449999999996</v>
      </c>
      <c r="AH28" s="143"/>
      <c r="AI28" s="143"/>
      <c r="AJ28" s="143"/>
      <c r="AK28" s="143"/>
      <c r="AL28" s="143">
        <v>1</v>
      </c>
    </row>
    <row r="29" spans="1:38" x14ac:dyDescent="0.25">
      <c r="A29" s="58"/>
      <c r="B29" s="59"/>
      <c r="C29" s="37"/>
      <c r="D29" s="31"/>
      <c r="E29" s="31"/>
      <c r="F29" s="31"/>
      <c r="G29" s="31"/>
      <c r="H29" s="31"/>
      <c r="I29" s="31"/>
      <c r="J29" s="31"/>
      <c r="K29" s="31"/>
      <c r="L29" s="60"/>
      <c r="M29" s="60"/>
      <c r="N29" s="60"/>
      <c r="O29" s="60"/>
      <c r="P29" s="60"/>
      <c r="Q29" s="60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  <row r="30" spans="1:38" x14ac:dyDescent="0.25">
      <c r="B30" s="73"/>
    </row>
    <row r="41" spans="36:36" x14ac:dyDescent="0.25">
      <c r="AJ41" s="179" t="s">
        <v>33</v>
      </c>
    </row>
  </sheetData>
  <mergeCells count="20"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L12:Q12"/>
    <mergeCell ref="S12:X12"/>
    <mergeCell ref="Z12:AE12"/>
    <mergeCell ref="AG12:AL12"/>
    <mergeCell ref="A9:AL9"/>
    <mergeCell ref="AG1:AL1"/>
    <mergeCell ref="A4:AL4"/>
    <mergeCell ref="A5:AL5"/>
    <mergeCell ref="A7:AL7"/>
    <mergeCell ref="A8:AL8"/>
  </mergeCells>
  <pageMargins left="0.16" right="0.16" top="0.74803149606299213" bottom="0.74803149606299213" header="0.31496062992125984" footer="0.31496062992125984"/>
  <pageSetup paperSize="8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7"/>
  <sheetViews>
    <sheetView view="pageBreakPreview" topLeftCell="A4" zoomScale="60" zoomScaleNormal="62" workbookViewId="0">
      <selection activeCell="A4" sqref="A4:AN38"/>
    </sheetView>
  </sheetViews>
  <sheetFormatPr defaultColWidth="9" defaultRowHeight="15.75" x14ac:dyDescent="0.25"/>
  <cols>
    <col min="1" max="1" width="11.625" style="179" customWidth="1"/>
    <col min="2" max="2" width="71.375" style="179" customWidth="1"/>
    <col min="3" max="3" width="13.875" style="71" customWidth="1"/>
    <col min="4" max="4" width="18" style="179" customWidth="1"/>
    <col min="5" max="10" width="7.625" style="179" bestFit="1" customWidth="1"/>
    <col min="11" max="11" width="18" style="179" customWidth="1"/>
    <col min="12" max="12" width="6.625" style="179" bestFit="1" customWidth="1"/>
    <col min="13" max="14" width="7.625" style="179" bestFit="1" customWidth="1"/>
    <col min="15" max="15" width="7.375" style="179" customWidth="1"/>
    <col min="16" max="16" width="7.625" style="179" bestFit="1" customWidth="1"/>
    <col min="17" max="17" width="6.625" style="179" bestFit="1" customWidth="1"/>
    <col min="18" max="18" width="15.125" style="179" bestFit="1" customWidth="1"/>
    <col min="19" max="24" width="7.625" style="179" bestFit="1" customWidth="1"/>
    <col min="25" max="25" width="15.125" style="179" bestFit="1" customWidth="1"/>
    <col min="26" max="26" width="11" style="179" bestFit="1" customWidth="1"/>
    <col min="27" max="28" width="7.625" style="179" bestFit="1" customWidth="1"/>
    <col min="29" max="29" width="6.625" style="179" bestFit="1" customWidth="1"/>
    <col min="30" max="30" width="7.625" style="179" bestFit="1" customWidth="1"/>
    <col min="31" max="31" width="6.625" style="179" bestFit="1" customWidth="1"/>
    <col min="32" max="32" width="15.125" style="179" bestFit="1" customWidth="1"/>
    <col min="33" max="33" width="6.625" style="179" bestFit="1" customWidth="1"/>
    <col min="34" max="35" width="7.625" style="179" bestFit="1" customWidth="1"/>
    <col min="36" max="36" width="6.625" style="179" bestFit="1" customWidth="1"/>
    <col min="37" max="37" width="7.625" style="179" bestFit="1" customWidth="1"/>
    <col min="38" max="38" width="6.625" style="179" bestFit="1" customWidth="1"/>
    <col min="39" max="39" width="3.5" style="179" customWidth="1"/>
    <col min="40" max="40" width="5.625" style="179" customWidth="1"/>
    <col min="41" max="41" width="16.125" style="179" customWidth="1"/>
    <col min="42" max="42" width="21.125" style="179" customWidth="1"/>
    <col min="43" max="43" width="12.625" style="179" customWidth="1"/>
    <col min="44" max="44" width="22.375" style="179" customWidth="1"/>
    <col min="45" max="45" width="10.875" style="179" customWidth="1"/>
    <col min="46" max="46" width="17.375" style="179" customWidth="1"/>
    <col min="47" max="48" width="4.125" style="179" customWidth="1"/>
    <col min="49" max="49" width="3.625" style="179" customWidth="1"/>
    <col min="50" max="50" width="3.875" style="179" customWidth="1"/>
    <col min="51" max="51" width="4.5" style="179" customWidth="1"/>
    <col min="52" max="52" width="5" style="179" customWidth="1"/>
    <col min="53" max="53" width="5.5" style="179" customWidth="1"/>
    <col min="54" max="54" width="5.625" style="179" customWidth="1"/>
    <col min="55" max="55" width="5.5" style="179" customWidth="1"/>
    <col min="56" max="57" width="5" style="179" customWidth="1"/>
    <col min="58" max="58" width="12.875" style="179" customWidth="1"/>
    <col min="59" max="68" width="5" style="179" customWidth="1"/>
    <col min="69" max="16384" width="9" style="179"/>
  </cols>
  <sheetData>
    <row r="1" spans="1:67" ht="18.75" x14ac:dyDescent="0.25">
      <c r="AG1" s="320" t="s">
        <v>308</v>
      </c>
      <c r="AH1" s="320"/>
      <c r="AI1" s="320"/>
      <c r="AJ1" s="320"/>
      <c r="AK1" s="320"/>
      <c r="AL1" s="320"/>
    </row>
    <row r="2" spans="1:67" ht="18.75" x14ac:dyDescent="0.3">
      <c r="AL2" s="28" t="s">
        <v>167</v>
      </c>
    </row>
    <row r="3" spans="1:67" ht="18.75" x14ac:dyDescent="0.3">
      <c r="AL3" s="28" t="s">
        <v>168</v>
      </c>
    </row>
    <row r="4" spans="1:67" ht="18.75" x14ac:dyDescent="0.3">
      <c r="A4" s="321" t="s">
        <v>160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</row>
    <row r="5" spans="1:67" ht="18.75" x14ac:dyDescent="0.3">
      <c r="A5" s="301" t="s">
        <v>371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</row>
    <row r="6" spans="1:67" x14ac:dyDescent="0.25">
      <c r="A6" s="180"/>
      <c r="B6" s="180"/>
      <c r="C6" s="88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</row>
    <row r="7" spans="1:67" ht="18.75" x14ac:dyDescent="0.25">
      <c r="A7" s="295" t="s">
        <v>359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</row>
    <row r="8" spans="1:67" x14ac:dyDescent="0.25">
      <c r="A8" s="296" t="s">
        <v>169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x14ac:dyDescent="0.25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2"/>
      <c r="AN9" s="2"/>
      <c r="AO9" s="2"/>
      <c r="AP9" s="2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spans="1:67" x14ac:dyDescent="0.25">
      <c r="A10" s="317" t="s">
        <v>85</v>
      </c>
      <c r="B10" s="313" t="s">
        <v>18</v>
      </c>
      <c r="C10" s="313" t="s">
        <v>1</v>
      </c>
      <c r="D10" s="312" t="s">
        <v>158</v>
      </c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"/>
      <c r="AN10" s="31"/>
      <c r="AO10" s="31"/>
      <c r="AP10" s="31"/>
    </row>
    <row r="11" spans="1:67" x14ac:dyDescent="0.25">
      <c r="A11" s="318"/>
      <c r="B11" s="313"/>
      <c r="C11" s="313"/>
      <c r="D11" s="312" t="s">
        <v>2</v>
      </c>
      <c r="E11" s="312"/>
      <c r="F11" s="312"/>
      <c r="G11" s="312"/>
      <c r="H11" s="312"/>
      <c r="I11" s="312"/>
      <c r="J11" s="312"/>
      <c r="K11" s="312" t="s">
        <v>3</v>
      </c>
      <c r="L11" s="312"/>
      <c r="M11" s="312"/>
      <c r="N11" s="312"/>
      <c r="O11" s="312"/>
      <c r="P11" s="312"/>
      <c r="Q11" s="312"/>
      <c r="R11" s="312" t="s">
        <v>4</v>
      </c>
      <c r="S11" s="312"/>
      <c r="T11" s="312"/>
      <c r="U11" s="312"/>
      <c r="V11" s="312"/>
      <c r="W11" s="312"/>
      <c r="X11" s="312"/>
      <c r="Y11" s="312" t="s">
        <v>5</v>
      </c>
      <c r="Z11" s="312"/>
      <c r="AA11" s="312"/>
      <c r="AB11" s="312"/>
      <c r="AC11" s="312"/>
      <c r="AD11" s="312"/>
      <c r="AE11" s="312"/>
      <c r="AF11" s="313" t="s">
        <v>159</v>
      </c>
      <c r="AG11" s="313"/>
      <c r="AH11" s="313"/>
      <c r="AI11" s="313"/>
      <c r="AJ11" s="313"/>
      <c r="AK11" s="313"/>
      <c r="AL11" s="313"/>
      <c r="AM11" s="31"/>
      <c r="AN11" s="31"/>
      <c r="AO11" s="31"/>
      <c r="AP11" s="31"/>
    </row>
    <row r="12" spans="1:67" ht="31.5" x14ac:dyDescent="0.25">
      <c r="A12" s="318"/>
      <c r="B12" s="313"/>
      <c r="C12" s="313"/>
      <c r="D12" s="182" t="s">
        <v>28</v>
      </c>
      <c r="E12" s="312" t="s">
        <v>27</v>
      </c>
      <c r="F12" s="312"/>
      <c r="G12" s="312"/>
      <c r="H12" s="312"/>
      <c r="I12" s="312"/>
      <c r="J12" s="312"/>
      <c r="K12" s="182" t="s">
        <v>28</v>
      </c>
      <c r="L12" s="312" t="s">
        <v>27</v>
      </c>
      <c r="M12" s="312"/>
      <c r="N12" s="312"/>
      <c r="O12" s="312"/>
      <c r="P12" s="312"/>
      <c r="Q12" s="312"/>
      <c r="R12" s="182" t="s">
        <v>28</v>
      </c>
      <c r="S12" s="312" t="s">
        <v>27</v>
      </c>
      <c r="T12" s="312"/>
      <c r="U12" s="312"/>
      <c r="V12" s="312"/>
      <c r="W12" s="312"/>
      <c r="X12" s="312"/>
      <c r="Y12" s="182" t="s">
        <v>28</v>
      </c>
      <c r="Z12" s="312" t="s">
        <v>27</v>
      </c>
      <c r="AA12" s="312"/>
      <c r="AB12" s="312"/>
      <c r="AC12" s="312"/>
      <c r="AD12" s="312"/>
      <c r="AE12" s="312"/>
      <c r="AF12" s="182" t="s">
        <v>28</v>
      </c>
      <c r="AG12" s="312" t="s">
        <v>27</v>
      </c>
      <c r="AH12" s="312"/>
      <c r="AI12" s="312"/>
      <c r="AJ12" s="312"/>
      <c r="AK12" s="312"/>
      <c r="AL12" s="312"/>
    </row>
    <row r="13" spans="1:67" ht="64.5" x14ac:dyDescent="0.25">
      <c r="A13" s="319"/>
      <c r="B13" s="313"/>
      <c r="C13" s="313"/>
      <c r="D13" s="43" t="s">
        <v>13</v>
      </c>
      <c r="E13" s="43" t="s">
        <v>13</v>
      </c>
      <c r="F13" s="11" t="s">
        <v>322</v>
      </c>
      <c r="G13" s="11" t="s">
        <v>323</v>
      </c>
      <c r="H13" s="11" t="s">
        <v>324</v>
      </c>
      <c r="I13" s="11" t="s">
        <v>325</v>
      </c>
      <c r="J13" s="11" t="s">
        <v>326</v>
      </c>
      <c r="K13" s="43" t="s">
        <v>13</v>
      </c>
      <c r="L13" s="43" t="s">
        <v>13</v>
      </c>
      <c r="M13" s="11" t="s">
        <v>322</v>
      </c>
      <c r="N13" s="11" t="s">
        <v>323</v>
      </c>
      <c r="O13" s="11" t="s">
        <v>324</v>
      </c>
      <c r="P13" s="11" t="s">
        <v>325</v>
      </c>
      <c r="Q13" s="11" t="s">
        <v>326</v>
      </c>
      <c r="R13" s="43" t="s">
        <v>13</v>
      </c>
      <c r="S13" s="43" t="s">
        <v>13</v>
      </c>
      <c r="T13" s="11" t="s">
        <v>322</v>
      </c>
      <c r="U13" s="11" t="s">
        <v>323</v>
      </c>
      <c r="V13" s="11" t="s">
        <v>324</v>
      </c>
      <c r="W13" s="11" t="s">
        <v>325</v>
      </c>
      <c r="X13" s="11" t="s">
        <v>326</v>
      </c>
      <c r="Y13" s="43" t="s">
        <v>13</v>
      </c>
      <c r="Z13" s="43" t="s">
        <v>13</v>
      </c>
      <c r="AA13" s="11" t="s">
        <v>322</v>
      </c>
      <c r="AB13" s="11" t="s">
        <v>323</v>
      </c>
      <c r="AC13" s="11" t="s">
        <v>324</v>
      </c>
      <c r="AD13" s="11" t="s">
        <v>325</v>
      </c>
      <c r="AE13" s="11" t="s">
        <v>326</v>
      </c>
      <c r="AF13" s="43" t="s">
        <v>13</v>
      </c>
      <c r="AG13" s="43" t="s">
        <v>13</v>
      </c>
      <c r="AH13" s="11" t="s">
        <v>322</v>
      </c>
      <c r="AI13" s="11" t="s">
        <v>323</v>
      </c>
      <c r="AJ13" s="11" t="s">
        <v>324</v>
      </c>
      <c r="AK13" s="11" t="s">
        <v>325</v>
      </c>
      <c r="AL13" s="11" t="s">
        <v>326</v>
      </c>
    </row>
    <row r="14" spans="1:67" ht="24" customHeight="1" x14ac:dyDescent="0.25">
      <c r="A14" s="181">
        <v>1</v>
      </c>
      <c r="B14" s="181">
        <v>2</v>
      </c>
      <c r="C14" s="181">
        <v>3</v>
      </c>
      <c r="D14" s="15" t="s">
        <v>43</v>
      </c>
      <c r="E14" s="15" t="s">
        <v>44</v>
      </c>
      <c r="F14" s="15" t="s">
        <v>45</v>
      </c>
      <c r="G14" s="15" t="s">
        <v>46</v>
      </c>
      <c r="H14" s="15" t="s">
        <v>47</v>
      </c>
      <c r="I14" s="15" t="s">
        <v>48</v>
      </c>
      <c r="J14" s="15" t="s">
        <v>89</v>
      </c>
      <c r="K14" s="15" t="s">
        <v>90</v>
      </c>
      <c r="L14" s="15" t="s">
        <v>91</v>
      </c>
      <c r="M14" s="15" t="s">
        <v>92</v>
      </c>
      <c r="N14" s="15" t="s">
        <v>93</v>
      </c>
      <c r="O14" s="15" t="s">
        <v>94</v>
      </c>
      <c r="P14" s="15" t="s">
        <v>95</v>
      </c>
      <c r="Q14" s="15" t="s">
        <v>96</v>
      </c>
      <c r="R14" s="15" t="s">
        <v>97</v>
      </c>
      <c r="S14" s="15" t="s">
        <v>98</v>
      </c>
      <c r="T14" s="15" t="s">
        <v>99</v>
      </c>
      <c r="U14" s="15" t="s">
        <v>100</v>
      </c>
      <c r="V14" s="15" t="s">
        <v>101</v>
      </c>
      <c r="W14" s="15" t="s">
        <v>102</v>
      </c>
      <c r="X14" s="15" t="s">
        <v>144</v>
      </c>
      <c r="Y14" s="15" t="s">
        <v>103</v>
      </c>
      <c r="Z14" s="15" t="s">
        <v>104</v>
      </c>
      <c r="AA14" s="15" t="s">
        <v>105</v>
      </c>
      <c r="AB14" s="15" t="s">
        <v>106</v>
      </c>
      <c r="AC14" s="15" t="s">
        <v>107</v>
      </c>
      <c r="AD14" s="15" t="s">
        <v>108</v>
      </c>
      <c r="AE14" s="15" t="s">
        <v>145</v>
      </c>
      <c r="AF14" s="15" t="s">
        <v>34</v>
      </c>
      <c r="AG14" s="15" t="s">
        <v>37</v>
      </c>
      <c r="AH14" s="15" t="s">
        <v>53</v>
      </c>
      <c r="AI14" s="15" t="s">
        <v>56</v>
      </c>
      <c r="AJ14" s="15" t="s">
        <v>59</v>
      </c>
      <c r="AK14" s="15" t="s">
        <v>60</v>
      </c>
      <c r="AL14" s="15" t="s">
        <v>61</v>
      </c>
    </row>
    <row r="15" spans="1:67" s="68" customFormat="1" ht="42" customHeight="1" x14ac:dyDescent="0.3">
      <c r="A15" s="129">
        <v>0</v>
      </c>
      <c r="B15" s="130" t="s">
        <v>327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92"/>
      <c r="T15" s="192"/>
      <c r="U15" s="192"/>
      <c r="V15" s="192"/>
      <c r="W15" s="130"/>
      <c r="X15" s="130"/>
      <c r="Y15" s="130"/>
      <c r="Z15" s="192">
        <f>Z18</f>
        <v>2.7394147906400002</v>
      </c>
      <c r="AA15" s="192"/>
      <c r="AB15" s="192"/>
      <c r="AC15" s="192">
        <f>AC18</f>
        <v>1.28</v>
      </c>
      <c r="AD15" s="130"/>
      <c r="AE15" s="130"/>
      <c r="AF15" s="130"/>
      <c r="AG15" s="192">
        <f>AG18</f>
        <v>2.7394147906400002</v>
      </c>
      <c r="AH15" s="192"/>
      <c r="AI15" s="192"/>
      <c r="AJ15" s="192">
        <f>AJ18</f>
        <v>1.28</v>
      </c>
      <c r="AK15" s="130"/>
      <c r="AL15" s="130"/>
    </row>
    <row r="16" spans="1:67" s="63" customFormat="1" ht="42" customHeight="1" x14ac:dyDescent="0.25">
      <c r="A16" s="133" t="s">
        <v>179</v>
      </c>
      <c r="B16" s="134" t="s">
        <v>360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94"/>
      <c r="AB16" s="134"/>
      <c r="AC16" s="134"/>
      <c r="AD16" s="134"/>
      <c r="AE16" s="134"/>
      <c r="AF16" s="134"/>
      <c r="AG16" s="134"/>
      <c r="AH16" s="194"/>
      <c r="AI16" s="134"/>
      <c r="AJ16" s="134"/>
      <c r="AK16" s="134"/>
      <c r="AL16" s="134"/>
    </row>
    <row r="17" spans="1:38" s="63" customFormat="1" ht="68.25" customHeight="1" x14ac:dyDescent="0.25">
      <c r="A17" s="129" t="s">
        <v>183</v>
      </c>
      <c r="B17" s="137" t="s">
        <v>361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95"/>
      <c r="AB17" s="137"/>
      <c r="AC17" s="137"/>
      <c r="AD17" s="137"/>
      <c r="AE17" s="137"/>
      <c r="AF17" s="137"/>
      <c r="AG17" s="137"/>
      <c r="AH17" s="195"/>
      <c r="AI17" s="137"/>
      <c r="AJ17" s="137"/>
      <c r="AK17" s="137"/>
      <c r="AL17" s="137"/>
    </row>
    <row r="18" spans="1:38" ht="27" customHeight="1" x14ac:dyDescent="0.25">
      <c r="A18" s="133" t="s">
        <v>328</v>
      </c>
      <c r="B18" s="134" t="s">
        <v>329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77"/>
      <c r="T18" s="177"/>
      <c r="U18" s="177"/>
      <c r="V18" s="177"/>
      <c r="W18" s="134"/>
      <c r="X18" s="134"/>
      <c r="Y18" s="134"/>
      <c r="Z18" s="177">
        <f>Z19+Z23</f>
        <v>2.7394147906400002</v>
      </c>
      <c r="AA18" s="177"/>
      <c r="AB18" s="177"/>
      <c r="AC18" s="177">
        <f t="shared" ref="AC18" si="0">AC19+AC23</f>
        <v>1.28</v>
      </c>
      <c r="AD18" s="134"/>
      <c r="AE18" s="134"/>
      <c r="AF18" s="134"/>
      <c r="AG18" s="177">
        <f>AG19+AG23</f>
        <v>2.7394147906400002</v>
      </c>
      <c r="AH18" s="177"/>
      <c r="AI18" s="177"/>
      <c r="AJ18" s="177">
        <f t="shared" ref="AJ18" si="1">AJ19+AJ23</f>
        <v>1.28</v>
      </c>
      <c r="AK18" s="177"/>
      <c r="AL18" s="134"/>
    </row>
    <row r="19" spans="1:38" ht="53.25" customHeight="1" x14ac:dyDescent="0.25">
      <c r="A19" s="129" t="s">
        <v>228</v>
      </c>
      <c r="B19" s="137" t="s">
        <v>362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76"/>
      <c r="AA19" s="195"/>
      <c r="AB19" s="137"/>
      <c r="AC19" s="137"/>
      <c r="AD19" s="137"/>
      <c r="AE19" s="137"/>
      <c r="AF19" s="137"/>
      <c r="AG19" s="176"/>
      <c r="AH19" s="195"/>
      <c r="AI19" s="137"/>
      <c r="AJ19" s="137"/>
      <c r="AK19" s="137"/>
      <c r="AL19" s="137"/>
    </row>
    <row r="20" spans="1:38" ht="39" customHeight="1" x14ac:dyDescent="0.25">
      <c r="A20" s="133" t="s">
        <v>230</v>
      </c>
      <c r="B20" s="134" t="s">
        <v>363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77"/>
      <c r="AA20" s="194"/>
      <c r="AB20" s="134"/>
      <c r="AC20" s="134"/>
      <c r="AD20" s="134"/>
      <c r="AE20" s="134"/>
      <c r="AF20" s="134"/>
      <c r="AG20" s="177"/>
      <c r="AH20" s="194"/>
      <c r="AI20" s="134"/>
      <c r="AJ20" s="134"/>
      <c r="AK20" s="134"/>
      <c r="AL20" s="134"/>
    </row>
    <row r="21" spans="1:38" ht="27" customHeight="1" x14ac:dyDescent="0.25">
      <c r="A21" s="142" t="s">
        <v>364</v>
      </c>
      <c r="B21" s="143" t="s">
        <v>377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78"/>
      <c r="AA21" s="196"/>
      <c r="AB21" s="191"/>
      <c r="AC21" s="191"/>
      <c r="AD21" s="143"/>
      <c r="AE21" s="143"/>
      <c r="AF21" s="143"/>
      <c r="AG21" s="178"/>
      <c r="AH21" s="196"/>
      <c r="AI21" s="143"/>
      <c r="AJ21" s="143"/>
      <c r="AK21" s="143"/>
      <c r="AL21" s="143"/>
    </row>
    <row r="22" spans="1:38" s="199" customFormat="1" ht="27" customHeight="1" x14ac:dyDescent="0.25">
      <c r="A22" s="142" t="s">
        <v>372</v>
      </c>
      <c r="B22" s="143" t="s">
        <v>378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78"/>
      <c r="AA22" s="196"/>
      <c r="AB22" s="191"/>
      <c r="AC22" s="191"/>
      <c r="AD22" s="143"/>
      <c r="AE22" s="143"/>
      <c r="AF22" s="143"/>
      <c r="AG22" s="178"/>
      <c r="AH22" s="196"/>
      <c r="AI22" s="143"/>
      <c r="AJ22" s="143"/>
      <c r="AK22" s="143"/>
      <c r="AL22" s="143"/>
    </row>
    <row r="23" spans="1:38" ht="44.25" customHeight="1" x14ac:dyDescent="0.25">
      <c r="A23" s="129" t="s">
        <v>239</v>
      </c>
      <c r="B23" s="137" t="s">
        <v>332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76"/>
      <c r="T23" s="176"/>
      <c r="U23" s="176"/>
      <c r="V23" s="176"/>
      <c r="W23" s="137"/>
      <c r="X23" s="137"/>
      <c r="Y23" s="137"/>
      <c r="Z23" s="176">
        <f>Z24</f>
        <v>2.7394147906400002</v>
      </c>
      <c r="AA23" s="176"/>
      <c r="AB23" s="176"/>
      <c r="AC23" s="176">
        <f t="shared" ref="AC23" si="2">AC24</f>
        <v>1.28</v>
      </c>
      <c r="AD23" s="137"/>
      <c r="AE23" s="137"/>
      <c r="AF23" s="137"/>
      <c r="AG23" s="176">
        <f>AG24</f>
        <v>2.7394147906400002</v>
      </c>
      <c r="AH23" s="176"/>
      <c r="AI23" s="176"/>
      <c r="AJ23" s="176">
        <f t="shared" ref="AJ23" si="3">AJ24</f>
        <v>1.28</v>
      </c>
      <c r="AK23" s="176"/>
      <c r="AL23" s="137"/>
    </row>
    <row r="24" spans="1:38" ht="27" customHeight="1" x14ac:dyDescent="0.25">
      <c r="A24" s="133" t="s">
        <v>330</v>
      </c>
      <c r="B24" s="134" t="s">
        <v>331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77"/>
      <c r="T24" s="177"/>
      <c r="U24" s="177"/>
      <c r="V24" s="177"/>
      <c r="W24" s="134"/>
      <c r="X24" s="134"/>
      <c r="Y24" s="134"/>
      <c r="Z24" s="177">
        <f>Z25+Z26</f>
        <v>2.7394147906400002</v>
      </c>
      <c r="AA24" s="177"/>
      <c r="AB24" s="177"/>
      <c r="AC24" s="177">
        <f t="shared" ref="AC24" si="4">AC25+AC26</f>
        <v>1.28</v>
      </c>
      <c r="AD24" s="134"/>
      <c r="AE24" s="134"/>
      <c r="AF24" s="134"/>
      <c r="AG24" s="177">
        <f>AG25+AG26</f>
        <v>2.7394147906400002</v>
      </c>
      <c r="AH24" s="177"/>
      <c r="AI24" s="177"/>
      <c r="AJ24" s="177">
        <f t="shared" ref="AJ24" si="5">AJ25+AJ26</f>
        <v>1.28</v>
      </c>
      <c r="AK24" s="177"/>
      <c r="AL24" s="177"/>
    </row>
    <row r="25" spans="1:38" ht="31.5" customHeight="1" x14ac:dyDescent="0.25">
      <c r="A25" s="133" t="s">
        <v>365</v>
      </c>
      <c r="B25" s="143" t="s">
        <v>403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91"/>
      <c r="Q25" s="143"/>
      <c r="R25" s="143"/>
      <c r="S25" s="178"/>
      <c r="T25" s="178"/>
      <c r="U25" s="178"/>
      <c r="V25" s="178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78"/>
      <c r="AH25" s="178"/>
      <c r="AI25" s="178"/>
      <c r="AJ25" s="178"/>
      <c r="AK25" s="191"/>
      <c r="AL25" s="143"/>
    </row>
    <row r="26" spans="1:38" ht="23.25" customHeight="1" x14ac:dyDescent="0.25">
      <c r="A26" s="133" t="s">
        <v>373</v>
      </c>
      <c r="B26" s="143" t="s">
        <v>366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78">
        <f>'4'!AA27</f>
        <v>2.7394147906400002</v>
      </c>
      <c r="AA26" s="144"/>
      <c r="AB26" s="144"/>
      <c r="AC26" s="178">
        <f>'4'!AD27</f>
        <v>1.28</v>
      </c>
      <c r="AD26" s="143"/>
      <c r="AE26" s="143"/>
      <c r="AF26" s="143"/>
      <c r="AG26" s="178">
        <f>Z26</f>
        <v>2.7394147906400002</v>
      </c>
      <c r="AH26" s="178"/>
      <c r="AI26" s="178"/>
      <c r="AJ26" s="178">
        <f t="shared" ref="AJ26" si="6">AC26</f>
        <v>1.28</v>
      </c>
      <c r="AK26" s="143"/>
      <c r="AL26" s="143"/>
    </row>
    <row r="27" spans="1:38" x14ac:dyDescent="0.25">
      <c r="A27" s="129" t="s">
        <v>375</v>
      </c>
      <c r="B27" s="252" t="s">
        <v>374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</row>
    <row r="28" spans="1:38" ht="31.5" x14ac:dyDescent="0.25">
      <c r="A28" s="133" t="s">
        <v>376</v>
      </c>
      <c r="B28" s="143" t="s">
        <v>379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29" spans="1:38" x14ac:dyDescent="0.25">
      <c r="A29" s="58"/>
      <c r="B29" s="59"/>
      <c r="C29" s="37"/>
      <c r="D29" s="31"/>
      <c r="E29" s="31"/>
      <c r="F29" s="31"/>
      <c r="G29" s="31"/>
      <c r="H29" s="31"/>
      <c r="I29" s="31"/>
      <c r="J29" s="31"/>
      <c r="K29" s="31"/>
      <c r="L29" s="60"/>
      <c r="M29" s="60"/>
      <c r="N29" s="60"/>
      <c r="O29" s="60"/>
      <c r="P29" s="60"/>
      <c r="Q29" s="60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  <row r="30" spans="1:38" x14ac:dyDescent="0.25">
      <c r="A30" s="58"/>
      <c r="B30" s="59"/>
      <c r="C30" s="37"/>
      <c r="D30" s="31"/>
      <c r="E30" s="31"/>
      <c r="F30" s="31"/>
      <c r="G30" s="31"/>
      <c r="H30" s="31"/>
      <c r="I30" s="31"/>
      <c r="J30" s="31"/>
      <c r="K30" s="31"/>
      <c r="L30" s="60"/>
      <c r="M30" s="60"/>
      <c r="N30" s="60"/>
      <c r="O30" s="60"/>
      <c r="P30" s="60"/>
      <c r="Q30" s="60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</row>
    <row r="31" spans="1:38" x14ac:dyDescent="0.25">
      <c r="A31" s="58"/>
      <c r="B31" s="59"/>
      <c r="C31" s="3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  <row r="32" spans="1:38" x14ac:dyDescent="0.25">
      <c r="A32" s="58"/>
      <c r="B32" s="59"/>
      <c r="C32" s="37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  <row r="34" spans="2:68" ht="18.75" x14ac:dyDescent="0.25">
      <c r="B34" s="79" t="s">
        <v>320</v>
      </c>
    </row>
    <row r="35" spans="2:68" x14ac:dyDescent="0.25">
      <c r="B35" s="290" t="s">
        <v>321</v>
      </c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</row>
    <row r="36" spans="2:68" x14ac:dyDescent="0.25">
      <c r="B36" s="73"/>
    </row>
    <row r="47" spans="2:68" x14ac:dyDescent="0.25">
      <c r="AJ47" s="179" t="s">
        <v>33</v>
      </c>
    </row>
  </sheetData>
  <mergeCells count="21">
    <mergeCell ref="B35:AL35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L12:Q12"/>
    <mergeCell ref="S12:X12"/>
    <mergeCell ref="Z12:AE12"/>
    <mergeCell ref="AG12:AL12"/>
    <mergeCell ref="A9:AL9"/>
    <mergeCell ref="AG1:AL1"/>
    <mergeCell ref="A4:AL4"/>
    <mergeCell ref="A5:AL5"/>
    <mergeCell ref="A7:AL7"/>
    <mergeCell ref="A8:AL8"/>
  </mergeCells>
  <pageMargins left="0.16" right="0.16" top="0.74803149606299213" bottom="0.74803149606299213" header="0.31496062992125984" footer="0.31496062992125984"/>
  <pageSetup paperSize="8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1</vt:lpstr>
      <vt:lpstr>2</vt:lpstr>
      <vt:lpstr>3_2019</vt:lpstr>
      <vt:lpstr>3_2020</vt:lpstr>
      <vt:lpstr>3_2021</vt:lpstr>
      <vt:lpstr>4</vt:lpstr>
      <vt:lpstr>5-2019</vt:lpstr>
      <vt:lpstr>5-2020</vt:lpstr>
      <vt:lpstr>5-2021</vt:lpstr>
      <vt:lpstr>6</vt:lpstr>
      <vt:lpstr>7</vt:lpstr>
      <vt:lpstr>8</vt:lpstr>
      <vt:lpstr>,</vt:lpstr>
      <vt:lpstr>'3_2019'!Заголовки_для_печати</vt:lpstr>
      <vt:lpstr>'3_2020'!Заголовки_для_печати</vt:lpstr>
      <vt:lpstr>'3_2021'!Заголовки_для_печати</vt:lpstr>
      <vt:lpstr>'1'!Область_печати</vt:lpstr>
      <vt:lpstr>'2'!Область_печати</vt:lpstr>
      <vt:lpstr>'4'!Область_печати</vt:lpstr>
      <vt:lpstr>'5-2019'!Область_печати</vt:lpstr>
      <vt:lpstr>'5-2020'!Область_печати</vt:lpstr>
      <vt:lpstr>'5-2021'!Область_печати</vt:lpstr>
      <vt:lpstr>'6'!Область_печати</vt:lpstr>
      <vt:lpstr>'7'!Область_печати</vt:lpstr>
      <vt:lpstr>'8'!Область_печати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Пятаева Дина Александровна</cp:lastModifiedBy>
  <cp:lastPrinted>2019-10-28T22:35:47Z</cp:lastPrinted>
  <dcterms:created xsi:type="dcterms:W3CDTF">2009-07-27T10:10:26Z</dcterms:created>
  <dcterms:modified xsi:type="dcterms:W3CDTF">2019-10-30T04:55:24Z</dcterms:modified>
</cp:coreProperties>
</file>