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ERVICE\Write\ДВЭС\Инвестпрограмма\Отчеты\Факт 2024г\отчет за 3 кв. 2024 надо сделать\на сайт отчет за 2кв.2024\"/>
    </mc:Choice>
  </mc:AlternateContent>
  <xr:revisionPtr revIDLastSave="0" documentId="13_ncr:1_{0E4CE499-C0C6-4275-9F26-01B682EA9B7D}" xr6:coauthVersionLast="47" xr6:coauthVersionMax="47" xr10:uidLastSave="{00000000-0000-0000-0000-000000000000}"/>
  <bookViews>
    <workbookView xWindow="-120" yWindow="-120" windowWidth="29040" windowHeight="15840" tabRatio="796" activeTab="16" xr2:uid="{00000000-000D-0000-FFFF-FFFF00000000}"/>
  </bookViews>
  <sheets>
    <sheet name="4 Пп" sheetId="4" r:id="rId1"/>
    <sheet name="5Вв" sheetId="5" r:id="rId2"/>
    <sheet name="6Вы" sheetId="6" r:id="rId3"/>
    <sheet name="7Кпкз" sheetId="7" r:id="rId4"/>
    <sheet name="8Расш" sheetId="8" r:id="rId5"/>
    <sheet name="9Фп" sheetId="9" r:id="rId6"/>
    <sheet name="10квФ" sheetId="10" r:id="rId7"/>
    <sheet name="11кв истч" sheetId="11" r:id="rId8"/>
    <sheet name="12квОсв" sheetId="12" r:id="rId9"/>
    <sheet name="13квОС" sheetId="13" r:id="rId10"/>
    <sheet name="14квПп" sheetId="14" r:id="rId11"/>
    <sheet name="15квВв" sheetId="15" r:id="rId12"/>
    <sheet name="16квВы" sheetId="16" r:id="rId13"/>
    <sheet name="17квЭт" sheetId="17" r:id="rId14"/>
    <sheet name="18квКпкз" sheetId="18" r:id="rId15"/>
    <sheet name="19квРасш" sheetId="19" r:id="rId16"/>
    <sheet name="20квФп" sheetId="20" r:id="rId17"/>
  </sheets>
  <definedNames>
    <definedName name="Print_Area" localSheetId="6">'10квФ'!$A$1:$T$37</definedName>
    <definedName name="Print_Area" localSheetId="7">'11кв истч'!$A$1:$X$40</definedName>
    <definedName name="Print_Area" localSheetId="8">'12квОсв'!$A$1:$V$38</definedName>
    <definedName name="Print_Area" localSheetId="9">'13квОС'!$A$1:$CA$38</definedName>
    <definedName name="Print_Area" localSheetId="10">'14квПп'!$A$1:$AH$40</definedName>
    <definedName name="Print_Area" localSheetId="11">'15квВв'!$A$1:$CD$40</definedName>
    <definedName name="Print_Area" localSheetId="12">'16квВы'!$A$1:$BH$39</definedName>
    <definedName name="Print_Area" localSheetId="13">'17квЭт'!$A$1:$BC$38</definedName>
    <definedName name="Print_Area" localSheetId="14">'18квКпкз'!$A$1:$AS$22</definedName>
    <definedName name="Print_Area" localSheetId="15">'19квРасш'!$A$1:$M$22</definedName>
    <definedName name="Print_Area" localSheetId="16">'20квФп'!$A$1:$H$455</definedName>
    <definedName name="Print_Area" localSheetId="0">'4 Пп'!$A$1:$X$23</definedName>
    <definedName name="Print_Area" localSheetId="1">'5Вв'!$A$1:$AA$23</definedName>
    <definedName name="Print_Area" localSheetId="2">'6Вы'!$A$1:$U$22</definedName>
    <definedName name="Print_Area" localSheetId="3">'7Кпкз'!$A$1:$AS$22</definedName>
    <definedName name="Print_Area" localSheetId="4">'8Расш'!$A$1:$M$22</definedName>
    <definedName name="Print_Area" localSheetId="5">'9Фп'!$A$1:$H$459</definedName>
    <definedName name="Z_500C2F4F_1743_499A_A051_20565DBF52B2_.wvu.PrintArea" localSheetId="6" hidden="1">'10квФ'!$A$1:$T$27</definedName>
    <definedName name="Z_500C2F4F_1743_499A_A051_20565DBF52B2_.wvu.PrintArea" localSheetId="7" hidden="1">'11кв истч'!$A$1:$X$26</definedName>
    <definedName name="Z_500C2F4F_1743_499A_A051_20565DBF52B2_.wvu.PrintArea" localSheetId="8" hidden="1">'12квОсв'!$A$1:$V$19</definedName>
    <definedName name="Z_500C2F4F_1743_499A_A051_20565DBF52B2_.wvu.PrintArea" localSheetId="9" hidden="1">'13квОС'!$A$1:$CA$29</definedName>
    <definedName name="Z_500C2F4F_1743_499A_A051_20565DBF52B2_.wvu.PrintArea" localSheetId="10" hidden="1">'14квПп'!$A$1:$AH$38</definedName>
    <definedName name="Z_500C2F4F_1743_499A_A051_20565DBF52B2_.wvu.PrintArea" localSheetId="11" hidden="1">'15квВв'!$A$1:$CD$38</definedName>
    <definedName name="Z_500C2F4F_1743_499A_A051_20565DBF52B2_.wvu.PrintArea" localSheetId="12" hidden="1">'16квВы'!$A$1:$BH$29</definedName>
    <definedName name="Z_500C2F4F_1743_499A_A051_20565DBF52B2_.wvu.PrintArea" localSheetId="13" hidden="1">'17квЭт'!$A$1:$BC$28</definedName>
    <definedName name="Z_500C2F4F_1743_499A_A051_20565DBF52B2_.wvu.PrintArea" localSheetId="14" hidden="1">'18квКпкз'!$A$1:$AS$22</definedName>
    <definedName name="Z_500C2F4F_1743_499A_A051_20565DBF52B2_.wvu.PrintArea" localSheetId="15" hidden="1">'19квРасш'!$A$1:$M$22</definedName>
    <definedName name="Z_500C2F4F_1743_499A_A051_20565DBF52B2_.wvu.PrintArea" localSheetId="16" hidden="1">'20квФп'!$A$1:$H$455</definedName>
    <definedName name="Z_500C2F4F_1743_499A_A051_20565DBF52B2_.wvu.PrintArea" localSheetId="0" hidden="1">'4 Пп'!$A$1:$X$23</definedName>
    <definedName name="Z_500C2F4F_1743_499A_A051_20565DBF52B2_.wvu.PrintArea" localSheetId="1" hidden="1">'5Вв'!$A$1:$AA$23</definedName>
    <definedName name="Z_500C2F4F_1743_499A_A051_20565DBF52B2_.wvu.PrintArea" localSheetId="2" hidden="1">'6Вы'!$A$1:$U$22</definedName>
    <definedName name="Z_500C2F4F_1743_499A_A051_20565DBF52B2_.wvu.PrintArea" localSheetId="3" hidden="1">'7Кпкз'!$A$1:$AS$22</definedName>
    <definedName name="Z_500C2F4F_1743_499A_A051_20565DBF52B2_.wvu.PrintArea" localSheetId="4" hidden="1">'8Расш'!$A$1:$M$22</definedName>
    <definedName name="Z_500C2F4F_1743_499A_A051_20565DBF52B2_.wvu.PrintArea" localSheetId="5" hidden="1">'9Фп'!$A$1:$H$459</definedName>
    <definedName name="_xlnm.Print_Area" localSheetId="6">'10квФ'!$A$1:$T$38</definedName>
    <definedName name="_xlnm.Print_Area" localSheetId="7">'11кв истч'!$A$1:$X$40</definedName>
    <definedName name="_xlnm.Print_Area" localSheetId="8">'12квОсв'!$A$1:$V$38</definedName>
    <definedName name="_xlnm.Print_Area" localSheetId="16">'20квФп'!$A$1:$H$454</definedName>
    <definedName name="_xlnm.Print_Area" localSheetId="5">'9Фп'!$A$1:$H$459</definedName>
  </definedNames>
  <calcPr calcId="191029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5" i="11" l="1"/>
  <c r="V36" i="11"/>
  <c r="V34" i="11"/>
  <c r="W34" i="11" s="1"/>
  <c r="W33" i="11" s="1"/>
  <c r="AD21" i="17"/>
  <c r="AD22" i="17"/>
  <c r="AD32" i="17"/>
  <c r="AD35" i="17"/>
  <c r="AD34" i="17"/>
  <c r="AD33" i="17"/>
  <c r="AD31" i="17"/>
  <c r="AD30" i="17" s="1"/>
  <c r="AD29" i="17" s="1"/>
  <c r="BB35" i="17"/>
  <c r="AY35" i="17"/>
  <c r="BB34" i="17"/>
  <c r="AY34" i="17"/>
  <c r="BB33" i="17"/>
  <c r="AY33" i="17"/>
  <c r="BB32" i="17"/>
  <c r="AY32" i="17"/>
  <c r="BB31" i="17"/>
  <c r="AY31" i="17"/>
  <c r="BB30" i="17"/>
  <c r="AY30" i="17"/>
  <c r="BB29" i="17"/>
  <c r="AY29" i="17"/>
  <c r="AN27" i="17"/>
  <c r="AN26" i="17" s="1"/>
  <c r="AN22" i="17" s="1"/>
  <c r="AN21" i="17" s="1"/>
  <c r="AN20" i="17" s="1"/>
  <c r="AM27" i="17"/>
  <c r="AM26" i="17" s="1"/>
  <c r="AM22" i="17" s="1"/>
  <c r="AM21" i="17" s="1"/>
  <c r="AM20" i="17" s="1"/>
  <c r="AL27" i="17"/>
  <c r="AK27" i="17"/>
  <c r="AK26" i="17" s="1"/>
  <c r="AK22" i="17" s="1"/>
  <c r="AK21" i="17" s="1"/>
  <c r="AK20" i="17" s="1"/>
  <c r="AJ27" i="17"/>
  <c r="AJ26" i="17" s="1"/>
  <c r="AJ22" i="17" s="1"/>
  <c r="AJ21" i="17" s="1"/>
  <c r="AJ20" i="17" s="1"/>
  <c r="AL26" i="17"/>
  <c r="AL22" i="17" s="1"/>
  <c r="AL21" i="17" s="1"/>
  <c r="AL20" i="17" s="1"/>
  <c r="AN24" i="17"/>
  <c r="AM24" i="17"/>
  <c r="AM23" i="17" s="1"/>
  <c r="AL24" i="17"/>
  <c r="AL23" i="17" s="1"/>
  <c r="AK24" i="17"/>
  <c r="AK23" i="17" s="1"/>
  <c r="AJ24" i="17"/>
  <c r="AN23" i="17"/>
  <c r="AJ23" i="17"/>
  <c r="BG31" i="16"/>
  <c r="BG30" i="16" s="1"/>
  <c r="BE28" i="16"/>
  <c r="BE27" i="16" s="1"/>
  <c r="BG22" i="16"/>
  <c r="BG21" i="16" s="1"/>
  <c r="BE22" i="16"/>
  <c r="BE21" i="16" s="1"/>
  <c r="AC31" i="16"/>
  <c r="AC30" i="16" s="1"/>
  <c r="AA28" i="16"/>
  <c r="AA27" i="16" s="1"/>
  <c r="AC22" i="16"/>
  <c r="AC21" i="16" s="1"/>
  <c r="AA22" i="16"/>
  <c r="AA21" i="16"/>
  <c r="I31" i="16"/>
  <c r="I30" i="16" s="1"/>
  <c r="I22" i="16"/>
  <c r="I21" i="16"/>
  <c r="G28" i="16"/>
  <c r="G27" i="16" s="1"/>
  <c r="BY28" i="15"/>
  <c r="BY27" i="15" s="1"/>
  <c r="BY22" i="15"/>
  <c r="BY21" i="15" s="1"/>
  <c r="AI28" i="15"/>
  <c r="AI27" i="15"/>
  <c r="AI22" i="15"/>
  <c r="AI21" i="15"/>
  <c r="G21" i="15"/>
  <c r="G22" i="15"/>
  <c r="G27" i="15"/>
  <c r="G28" i="15"/>
  <c r="G21" i="14"/>
  <c r="G22" i="14"/>
  <c r="G23" i="14"/>
  <c r="G27" i="14"/>
  <c r="G28" i="14"/>
  <c r="BZ33" i="13"/>
  <c r="BY23" i="13"/>
  <c r="BY22" i="13" s="1"/>
  <c r="BY21" i="13" s="1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J33" i="13"/>
  <c r="AL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BA33" i="13"/>
  <c r="BB33" i="13"/>
  <c r="BC33" i="13"/>
  <c r="BD33" i="13"/>
  <c r="BE33" i="13"/>
  <c r="BF33" i="13"/>
  <c r="BG33" i="13"/>
  <c r="BH33" i="13"/>
  <c r="BI33" i="13"/>
  <c r="BJ33" i="13"/>
  <c r="BK33" i="13"/>
  <c r="BL33" i="13"/>
  <c r="BM33" i="13"/>
  <c r="BN33" i="13"/>
  <c r="BO33" i="13"/>
  <c r="BP33" i="13"/>
  <c r="BQ33" i="13"/>
  <c r="BR33" i="13"/>
  <c r="BS33" i="13"/>
  <c r="BT33" i="13"/>
  <c r="BU33" i="13"/>
  <c r="BV33" i="13"/>
  <c r="BW33" i="13"/>
  <c r="BX33" i="13"/>
  <c r="BY33" i="13"/>
  <c r="E33" i="13"/>
  <c r="D33" i="13"/>
  <c r="BQ32" i="13"/>
  <c r="BQ31" i="13" s="1"/>
  <c r="BQ30" i="13" s="1"/>
  <c r="BQ23" i="13" s="1"/>
  <c r="BQ22" i="13" s="1"/>
  <c r="BQ21" i="13" s="1"/>
  <c r="AM32" i="13"/>
  <c r="AM31" i="13" s="1"/>
  <c r="AM30" i="13" s="1"/>
  <c r="AM23" i="13" s="1"/>
  <c r="AK32" i="13"/>
  <c r="AK31" i="13" s="1"/>
  <c r="AK30" i="13" s="1"/>
  <c r="AI32" i="13"/>
  <c r="F32" i="13"/>
  <c r="AH32" i="13" s="1"/>
  <c r="AH31" i="13" s="1"/>
  <c r="AH30" i="13" s="1"/>
  <c r="AH23" i="13" s="1"/>
  <c r="D32" i="13"/>
  <c r="BQ36" i="13"/>
  <c r="AM36" i="13"/>
  <c r="AK36" i="13"/>
  <c r="AK33" i="13" s="1"/>
  <c r="AI36" i="13"/>
  <c r="F36" i="13"/>
  <c r="AH36" i="13" s="1"/>
  <c r="BQ35" i="13"/>
  <c r="AM35" i="13"/>
  <c r="AK35" i="13"/>
  <c r="AI35" i="13"/>
  <c r="AI33" i="13" s="1"/>
  <c r="F35" i="13"/>
  <c r="AH35" i="13" s="1"/>
  <c r="BQ34" i="13"/>
  <c r="AM34" i="13"/>
  <c r="AM33" i="13" s="1"/>
  <c r="AK34" i="13"/>
  <c r="AI34" i="13"/>
  <c r="F34" i="13"/>
  <c r="D27" i="13"/>
  <c r="BX30" i="13"/>
  <c r="BU30" i="13"/>
  <c r="BT30" i="13"/>
  <c r="BT23" i="13" s="1"/>
  <c r="BP30" i="13"/>
  <c r="BM30" i="13"/>
  <c r="BL30" i="13"/>
  <c r="BI30" i="13"/>
  <c r="BH30" i="13"/>
  <c r="BE30" i="13"/>
  <c r="BD30" i="13"/>
  <c r="BA30" i="13"/>
  <c r="BA23" i="13" s="1"/>
  <c r="AZ30" i="13"/>
  <c r="AW30" i="13"/>
  <c r="AW23" i="13" s="1"/>
  <c r="AV30" i="13"/>
  <c r="AV23" i="13" s="1"/>
  <c r="AS30" i="13"/>
  <c r="AR30" i="13"/>
  <c r="AR23" i="13" s="1"/>
  <c r="AO30" i="13"/>
  <c r="AO23" i="13" s="1"/>
  <c r="AN30" i="13"/>
  <c r="AJ30" i="13"/>
  <c r="AG30" i="13"/>
  <c r="AF30" i="13"/>
  <c r="AC30" i="13"/>
  <c r="AB30" i="13"/>
  <c r="Y30" i="13"/>
  <c r="Y23" i="13" s="1"/>
  <c r="X30" i="13"/>
  <c r="U30" i="13"/>
  <c r="U23" i="13" s="1"/>
  <c r="U22" i="13" s="1"/>
  <c r="U21" i="13" s="1"/>
  <c r="T30" i="13"/>
  <c r="T23" i="13" s="1"/>
  <c r="Q30" i="13"/>
  <c r="P30" i="13"/>
  <c r="M30" i="13"/>
  <c r="L30" i="13"/>
  <c r="I30" i="13"/>
  <c r="H30" i="13"/>
  <c r="E30" i="13"/>
  <c r="D30" i="13"/>
  <c r="D23" i="13" s="1"/>
  <c r="D36" i="13"/>
  <c r="D35" i="13"/>
  <c r="D34" i="13"/>
  <c r="BU23" i="13"/>
  <c r="BS23" i="13"/>
  <c r="BP23" i="13"/>
  <c r="BN23" i="13"/>
  <c r="BM23" i="13"/>
  <c r="BL23" i="13"/>
  <c r="BI23" i="13"/>
  <c r="BH23" i="13"/>
  <c r="BG23" i="13"/>
  <c r="BE23" i="13"/>
  <c r="BD23" i="13"/>
  <c r="BB23" i="13"/>
  <c r="AZ23" i="13"/>
  <c r="AX23" i="13"/>
  <c r="AU23" i="13"/>
  <c r="AS23" i="13"/>
  <c r="AQ23" i="13"/>
  <c r="AN23" i="13"/>
  <c r="AL23" i="13"/>
  <c r="AJ23" i="13"/>
  <c r="AG23" i="13"/>
  <c r="AF23" i="13"/>
  <c r="AE23" i="13"/>
  <c r="AC23" i="13"/>
  <c r="AB23" i="13"/>
  <c r="Z23" i="13"/>
  <c r="X23" i="13"/>
  <c r="V23" i="13"/>
  <c r="S23" i="13"/>
  <c r="BU22" i="13"/>
  <c r="BS22" i="13"/>
  <c r="BP22" i="13"/>
  <c r="BN22" i="13"/>
  <c r="BL22" i="13"/>
  <c r="BI22" i="13"/>
  <c r="BG22" i="13"/>
  <c r="BE22" i="13"/>
  <c r="BB22" i="13"/>
  <c r="AZ22" i="13"/>
  <c r="AX22" i="13"/>
  <c r="AU22" i="13"/>
  <c r="AS22" i="13"/>
  <c r="AQ22" i="13"/>
  <c r="AN22" i="13"/>
  <c r="AL22" i="13"/>
  <c r="AJ22" i="13"/>
  <c r="AG22" i="13"/>
  <c r="AE22" i="13"/>
  <c r="AC22" i="13"/>
  <c r="Z22" i="13"/>
  <c r="X22" i="13"/>
  <c r="V22" i="13"/>
  <c r="S22" i="13"/>
  <c r="BU21" i="13"/>
  <c r="BS21" i="13"/>
  <c r="BP21" i="13"/>
  <c r="BN21" i="13"/>
  <c r="BL21" i="13"/>
  <c r="BI21" i="13"/>
  <c r="BG21" i="13"/>
  <c r="BE21" i="13"/>
  <c r="BB21" i="13"/>
  <c r="AZ21" i="13"/>
  <c r="AX21" i="13"/>
  <c r="AU21" i="13"/>
  <c r="AS21" i="13"/>
  <c r="AQ21" i="13"/>
  <c r="AN21" i="13"/>
  <c r="AL21" i="13"/>
  <c r="AJ21" i="13"/>
  <c r="AG21" i="13"/>
  <c r="AE21" i="13"/>
  <c r="AC21" i="13"/>
  <c r="Z21" i="13"/>
  <c r="X21" i="13"/>
  <c r="V21" i="13"/>
  <c r="S21" i="13"/>
  <c r="Q23" i="13"/>
  <c r="P23" i="13"/>
  <c r="O23" i="13"/>
  <c r="O22" i="13" s="1"/>
  <c r="O21" i="13" s="1"/>
  <c r="M23" i="13"/>
  <c r="L23" i="13"/>
  <c r="Q22" i="13"/>
  <c r="L22" i="13"/>
  <c r="Q21" i="13"/>
  <c r="L21" i="13"/>
  <c r="BX31" i="13"/>
  <c r="BW31" i="13"/>
  <c r="BW30" i="13" s="1"/>
  <c r="BV31" i="13"/>
  <c r="BV30" i="13" s="1"/>
  <c r="BV23" i="13" s="1"/>
  <c r="BU31" i="13"/>
  <c r="BT31" i="13"/>
  <c r="BS31" i="13"/>
  <c r="BS30" i="13" s="1"/>
  <c r="BR31" i="13"/>
  <c r="BR30" i="13" s="1"/>
  <c r="BR23" i="13" s="1"/>
  <c r="BP31" i="13"/>
  <c r="BO31" i="13"/>
  <c r="BO30" i="13" s="1"/>
  <c r="BO23" i="13" s="1"/>
  <c r="BN31" i="13"/>
  <c r="BN30" i="13" s="1"/>
  <c r="BM31" i="13"/>
  <c r="BL31" i="13"/>
  <c r="BK31" i="13"/>
  <c r="BK30" i="13" s="1"/>
  <c r="BK23" i="13" s="1"/>
  <c r="BJ31" i="13"/>
  <c r="BJ30" i="13" s="1"/>
  <c r="BJ23" i="13" s="1"/>
  <c r="BJ22" i="13" s="1"/>
  <c r="BJ21" i="13" s="1"/>
  <c r="BI31" i="13"/>
  <c r="BH31" i="13"/>
  <c r="BG31" i="13"/>
  <c r="BG30" i="13" s="1"/>
  <c r="BF31" i="13"/>
  <c r="BF30" i="13" s="1"/>
  <c r="BF23" i="13" s="1"/>
  <c r="BF22" i="13" s="1"/>
  <c r="BF21" i="13" s="1"/>
  <c r="BE31" i="13"/>
  <c r="BD31" i="13"/>
  <c r="BC31" i="13"/>
  <c r="BC30" i="13" s="1"/>
  <c r="BC23" i="13" s="1"/>
  <c r="BB31" i="13"/>
  <c r="BB30" i="13" s="1"/>
  <c r="BA31" i="13"/>
  <c r="AZ31" i="13"/>
  <c r="AY31" i="13"/>
  <c r="AY30" i="13" s="1"/>
  <c r="AY23" i="13" s="1"/>
  <c r="AX31" i="13"/>
  <c r="AX30" i="13" s="1"/>
  <c r="AW31" i="13"/>
  <c r="AV31" i="13"/>
  <c r="AU31" i="13"/>
  <c r="AU30" i="13" s="1"/>
  <c r="AT31" i="13"/>
  <c r="AT30" i="13" s="1"/>
  <c r="AT23" i="13" s="1"/>
  <c r="AS31" i="13"/>
  <c r="AR31" i="13"/>
  <c r="AQ31" i="13"/>
  <c r="AQ30" i="13" s="1"/>
  <c r="AP31" i="13"/>
  <c r="AP30" i="13" s="1"/>
  <c r="AP23" i="13" s="1"/>
  <c r="AO31" i="13"/>
  <c r="AN31" i="13"/>
  <c r="AL31" i="13"/>
  <c r="AL30" i="13" s="1"/>
  <c r="AJ31" i="13"/>
  <c r="AI31" i="13"/>
  <c r="AI30" i="13" s="1"/>
  <c r="AG31" i="13"/>
  <c r="AF31" i="13"/>
  <c r="AE31" i="13"/>
  <c r="AE30" i="13" s="1"/>
  <c r="AD31" i="13"/>
  <c r="AD30" i="13" s="1"/>
  <c r="AD23" i="13" s="1"/>
  <c r="AD22" i="13" s="1"/>
  <c r="AD21" i="13" s="1"/>
  <c r="AC31" i="13"/>
  <c r="AB31" i="13"/>
  <c r="AA31" i="13"/>
  <c r="AA30" i="13" s="1"/>
  <c r="AA23" i="13" s="1"/>
  <c r="Z31" i="13"/>
  <c r="Z30" i="13" s="1"/>
  <c r="Y31" i="13"/>
  <c r="X31" i="13"/>
  <c r="W31" i="13"/>
  <c r="W30" i="13" s="1"/>
  <c r="W23" i="13" s="1"/>
  <c r="V31" i="13"/>
  <c r="V30" i="13" s="1"/>
  <c r="U31" i="13"/>
  <c r="T31" i="13"/>
  <c r="S31" i="13"/>
  <c r="S30" i="13" s="1"/>
  <c r="R31" i="13"/>
  <c r="R30" i="13" s="1"/>
  <c r="R23" i="13" s="1"/>
  <c r="R22" i="13" s="1"/>
  <c r="R21" i="13" s="1"/>
  <c r="Q31" i="13"/>
  <c r="P31" i="13"/>
  <c r="O31" i="13"/>
  <c r="O30" i="13" s="1"/>
  <c r="N31" i="13"/>
  <c r="N30" i="13" s="1"/>
  <c r="N23" i="13" s="1"/>
  <c r="N22" i="13" s="1"/>
  <c r="N21" i="13" s="1"/>
  <c r="M31" i="13"/>
  <c r="L31" i="13"/>
  <c r="K31" i="13"/>
  <c r="K30" i="13" s="1"/>
  <c r="K23" i="13" s="1"/>
  <c r="J31" i="13"/>
  <c r="J30" i="13" s="1"/>
  <c r="I31" i="13"/>
  <c r="H31" i="13"/>
  <c r="G31" i="13"/>
  <c r="G30" i="13" s="1"/>
  <c r="F31" i="13"/>
  <c r="F30" i="13" s="1"/>
  <c r="F23" i="13" s="1"/>
  <c r="E31" i="13"/>
  <c r="D31" i="13"/>
  <c r="BZ28" i="13"/>
  <c r="BY28" i="13"/>
  <c r="BX28" i="13"/>
  <c r="BW28" i="13"/>
  <c r="BV28" i="13"/>
  <c r="BU28" i="13"/>
  <c r="BT28" i="13"/>
  <c r="BS28" i="13"/>
  <c r="BR28" i="13"/>
  <c r="BQ28" i="13"/>
  <c r="BP28" i="13"/>
  <c r="BO28" i="13"/>
  <c r="BN28" i="13"/>
  <c r="BM28" i="13"/>
  <c r="BL28" i="13"/>
  <c r="BK28" i="13"/>
  <c r="BJ28" i="13"/>
  <c r="BI28" i="13"/>
  <c r="BH28" i="13"/>
  <c r="BG28" i="13"/>
  <c r="BF28" i="13"/>
  <c r="BE28" i="13"/>
  <c r="BD28" i="13"/>
  <c r="BC28" i="13"/>
  <c r="BB28" i="13"/>
  <c r="BA28" i="13"/>
  <c r="AZ28" i="13"/>
  <c r="AY28" i="13"/>
  <c r="AX28" i="13"/>
  <c r="AW28" i="13"/>
  <c r="AV28" i="13"/>
  <c r="AU28" i="13"/>
  <c r="AT28" i="13"/>
  <c r="AS28" i="13"/>
  <c r="AR28" i="13"/>
  <c r="AQ28" i="13"/>
  <c r="AP28" i="13"/>
  <c r="AO28" i="13"/>
  <c r="AN28" i="13"/>
  <c r="AM28" i="13"/>
  <c r="AL28" i="13"/>
  <c r="AJ28" i="13"/>
  <c r="AH28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D34" i="12"/>
  <c r="F34" i="12" s="1"/>
  <c r="D35" i="12"/>
  <c r="D33" i="12"/>
  <c r="E32" i="12"/>
  <c r="I32" i="12"/>
  <c r="Q35" i="12"/>
  <c r="P35" i="12"/>
  <c r="O35" i="12"/>
  <c r="N35" i="12"/>
  <c r="M35" i="12"/>
  <c r="L35" i="12"/>
  <c r="K35" i="12"/>
  <c r="J35" i="12"/>
  <c r="F35" i="12"/>
  <c r="Q34" i="12"/>
  <c r="P34" i="12"/>
  <c r="O34" i="12"/>
  <c r="N34" i="12"/>
  <c r="M34" i="12"/>
  <c r="L34" i="12"/>
  <c r="K34" i="12"/>
  <c r="J34" i="12"/>
  <c r="H34" i="12" s="1"/>
  <c r="Q33" i="12"/>
  <c r="Q32" i="12" s="1"/>
  <c r="P33" i="12"/>
  <c r="P32" i="12" s="1"/>
  <c r="O33" i="12"/>
  <c r="O32" i="12" s="1"/>
  <c r="N33" i="12"/>
  <c r="N32" i="12" s="1"/>
  <c r="M33" i="12"/>
  <c r="M32" i="12" s="1"/>
  <c r="L33" i="12"/>
  <c r="L32" i="12" s="1"/>
  <c r="K33" i="12"/>
  <c r="K32" i="12" s="1"/>
  <c r="J33" i="12"/>
  <c r="H33" i="12" s="1"/>
  <c r="Q31" i="12"/>
  <c r="Q30" i="12" s="1"/>
  <c r="Q29" i="12" s="1"/>
  <c r="P31" i="12"/>
  <c r="O31" i="12"/>
  <c r="O30" i="12" s="1"/>
  <c r="O29" i="12" s="1"/>
  <c r="N31" i="12"/>
  <c r="N30" i="12" s="1"/>
  <c r="N29" i="12" s="1"/>
  <c r="M31" i="12"/>
  <c r="M30" i="12" s="1"/>
  <c r="M29" i="12" s="1"/>
  <c r="L31" i="12"/>
  <c r="K31" i="12"/>
  <c r="K30" i="12" s="1"/>
  <c r="K29" i="12" s="1"/>
  <c r="J31" i="12"/>
  <c r="J30" i="12" s="1"/>
  <c r="J29" i="12" s="1"/>
  <c r="D31" i="12"/>
  <c r="F31" i="12" s="1"/>
  <c r="P30" i="12"/>
  <c r="P29" i="12" s="1"/>
  <c r="L30" i="12"/>
  <c r="L29" i="12" s="1"/>
  <c r="I30" i="12"/>
  <c r="E30" i="12"/>
  <c r="E29" i="12" s="1"/>
  <c r="D30" i="12"/>
  <c r="D29" i="12" s="1"/>
  <c r="I24" i="12"/>
  <c r="I29" i="12"/>
  <c r="W36" i="11"/>
  <c r="K22" i="11"/>
  <c r="J22" i="11"/>
  <c r="K21" i="11"/>
  <c r="J21" i="11"/>
  <c r="S33" i="11"/>
  <c r="R33" i="11"/>
  <c r="Q33" i="11"/>
  <c r="P33" i="11"/>
  <c r="L33" i="11"/>
  <c r="K33" i="11"/>
  <c r="J33" i="11"/>
  <c r="I33" i="11"/>
  <c r="H33" i="11"/>
  <c r="W30" i="11"/>
  <c r="L30" i="11"/>
  <c r="K30" i="11"/>
  <c r="J30" i="11"/>
  <c r="F33" i="11"/>
  <c r="E33" i="11"/>
  <c r="S31" i="11"/>
  <c r="S30" i="11" s="1"/>
  <c r="R31" i="11"/>
  <c r="R30" i="11" s="1"/>
  <c r="Q31" i="11"/>
  <c r="Q30" i="11" s="1"/>
  <c r="P31" i="11"/>
  <c r="P30" i="11" s="1"/>
  <c r="M31" i="11"/>
  <c r="M30" i="11" s="1"/>
  <c r="I31" i="11"/>
  <c r="I30" i="11" s="1"/>
  <c r="H31" i="11"/>
  <c r="H30" i="11" s="1"/>
  <c r="F31" i="11"/>
  <c r="F30" i="11" s="1"/>
  <c r="E31" i="11"/>
  <c r="E30" i="11" s="1"/>
  <c r="M36" i="11"/>
  <c r="D36" i="11"/>
  <c r="N36" i="11" s="1"/>
  <c r="O36" i="11" s="1"/>
  <c r="M35" i="11"/>
  <c r="W35" i="11" s="1"/>
  <c r="D35" i="11"/>
  <c r="N35" i="11" s="1"/>
  <c r="O35" i="11" s="1"/>
  <c r="M34" i="11"/>
  <c r="D34" i="11"/>
  <c r="N34" i="11" s="1"/>
  <c r="O34" i="11" s="1"/>
  <c r="O33" i="11" s="1"/>
  <c r="V32" i="11"/>
  <c r="V31" i="11" s="1"/>
  <c r="V30" i="11" s="1"/>
  <c r="M32" i="11"/>
  <c r="D32" i="11"/>
  <c r="G32" i="11" s="1"/>
  <c r="T32" i="11" s="1"/>
  <c r="U32" i="11" s="1"/>
  <c r="O34" i="10"/>
  <c r="M34" i="10"/>
  <c r="K34" i="10"/>
  <c r="I34" i="10"/>
  <c r="O33" i="10"/>
  <c r="M33" i="10"/>
  <c r="K33" i="10"/>
  <c r="I33" i="10"/>
  <c r="O32" i="10"/>
  <c r="M32" i="10"/>
  <c r="K32" i="10"/>
  <c r="I32" i="10"/>
  <c r="O30" i="10"/>
  <c r="M30" i="10"/>
  <c r="K30" i="10"/>
  <c r="I30" i="10"/>
  <c r="G30" i="10" s="1"/>
  <c r="O27" i="10"/>
  <c r="M27" i="10"/>
  <c r="K27" i="10"/>
  <c r="I27" i="10"/>
  <c r="G27" i="10" s="1"/>
  <c r="R27" i="10" s="1"/>
  <c r="S27" i="10" s="1"/>
  <c r="F31" i="10"/>
  <c r="F29" i="10"/>
  <c r="F28" i="10"/>
  <c r="K28" i="10" s="1"/>
  <c r="F26" i="10"/>
  <c r="F25" i="10" s="1"/>
  <c r="F23" i="10"/>
  <c r="F22" i="10" s="1"/>
  <c r="D28" i="10"/>
  <c r="D29" i="10"/>
  <c r="D31" i="10"/>
  <c r="M31" i="10"/>
  <c r="O29" i="10"/>
  <c r="E62" i="20"/>
  <c r="D62" i="20"/>
  <c r="F64" i="20"/>
  <c r="G64" i="20" s="1"/>
  <c r="BR22" i="13" l="1"/>
  <c r="BR21" i="13" s="1"/>
  <c r="BV22" i="13"/>
  <c r="BV21" i="13" s="1"/>
  <c r="AF22" i="13"/>
  <c r="AF21" i="13" s="1"/>
  <c r="AB22" i="13"/>
  <c r="AB21" i="13" s="1"/>
  <c r="D22" i="13"/>
  <c r="D21" i="13" s="1"/>
  <c r="AT22" i="13"/>
  <c r="AT21" i="13" s="1"/>
  <c r="T22" i="13"/>
  <c r="T21" i="13" s="1"/>
  <c r="M22" i="13"/>
  <c r="M21" i="13" s="1"/>
  <c r="Y22" i="13"/>
  <c r="Y21" i="13" s="1"/>
  <c r="AR22" i="13"/>
  <c r="AR21" i="13" s="1"/>
  <c r="AV22" i="13"/>
  <c r="AV21" i="13" s="1"/>
  <c r="BD22" i="13"/>
  <c r="BD21" i="13" s="1"/>
  <c r="BH22" i="13"/>
  <c r="BH21" i="13" s="1"/>
  <c r="BT22" i="13"/>
  <c r="BT21" i="13" s="1"/>
  <c r="BY32" i="13"/>
  <c r="AP22" i="13"/>
  <c r="AP21" i="13" s="1"/>
  <c r="AO22" i="13"/>
  <c r="AO21" i="13" s="1"/>
  <c r="AW22" i="13"/>
  <c r="AW21" i="13" s="1"/>
  <c r="BA22" i="13"/>
  <c r="BA21" i="13" s="1"/>
  <c r="BM22" i="13"/>
  <c r="BM21" i="13" s="1"/>
  <c r="BY35" i="13"/>
  <c r="BZ35" i="13" s="1"/>
  <c r="BY36" i="13"/>
  <c r="BZ36" i="13" s="1"/>
  <c r="F22" i="13"/>
  <c r="F21" i="13" s="1"/>
  <c r="AH34" i="13"/>
  <c r="AH22" i="13" s="1"/>
  <c r="AH21" i="13" s="1"/>
  <c r="P22" i="13"/>
  <c r="P21" i="13" s="1"/>
  <c r="K22" i="13"/>
  <c r="K21" i="13" s="1"/>
  <c r="W22" i="13"/>
  <c r="W21" i="13" s="1"/>
  <c r="AA22" i="13"/>
  <c r="AA21" i="13" s="1"/>
  <c r="AM22" i="13"/>
  <c r="AM21" i="13" s="1"/>
  <c r="AY22" i="13"/>
  <c r="AY21" i="13" s="1"/>
  <c r="BC22" i="13"/>
  <c r="BC21" i="13" s="1"/>
  <c r="BK22" i="13"/>
  <c r="BK21" i="13" s="1"/>
  <c r="BO22" i="13"/>
  <c r="BO21" i="13" s="1"/>
  <c r="H35" i="12"/>
  <c r="H32" i="12" s="1"/>
  <c r="J32" i="12"/>
  <c r="H31" i="12"/>
  <c r="H30" i="12" s="1"/>
  <c r="H29" i="12" s="1"/>
  <c r="D32" i="12"/>
  <c r="F33" i="12"/>
  <c r="F32" i="12" s="1"/>
  <c r="R33" i="12"/>
  <c r="G33" i="12"/>
  <c r="G35" i="12"/>
  <c r="T35" i="12" s="1"/>
  <c r="U35" i="12" s="1"/>
  <c r="R35" i="12"/>
  <c r="S35" i="12" s="1"/>
  <c r="G34" i="12"/>
  <c r="T34" i="12" s="1"/>
  <c r="U34" i="12" s="1"/>
  <c r="R34" i="12"/>
  <c r="S34" i="12" s="1"/>
  <c r="G31" i="12"/>
  <c r="F30" i="12"/>
  <c r="F29" i="12" s="1"/>
  <c r="R31" i="12"/>
  <c r="F21" i="10"/>
  <c r="F20" i="10" s="1"/>
  <c r="G32" i="10"/>
  <c r="G33" i="10"/>
  <c r="G34" i="10"/>
  <c r="D33" i="11"/>
  <c r="N33" i="11"/>
  <c r="G31" i="11"/>
  <c r="N32" i="11"/>
  <c r="D31" i="11"/>
  <c r="T31" i="11"/>
  <c r="T30" i="11" s="1"/>
  <c r="M33" i="11"/>
  <c r="V33" i="11"/>
  <c r="G36" i="11"/>
  <c r="T36" i="11" s="1"/>
  <c r="G34" i="11"/>
  <c r="G35" i="11"/>
  <c r="T35" i="11" s="1"/>
  <c r="R32" i="10"/>
  <c r="S32" i="10" s="1"/>
  <c r="Q32" i="10"/>
  <c r="R33" i="10"/>
  <c r="S33" i="10" s="1"/>
  <c r="Q33" i="10"/>
  <c r="R34" i="10"/>
  <c r="S34" i="10" s="1"/>
  <c r="Q34" i="10"/>
  <c r="R30" i="10"/>
  <c r="S30" i="10" s="1"/>
  <c r="Q30" i="10"/>
  <c r="Q27" i="10"/>
  <c r="F19" i="10"/>
  <c r="I29" i="10"/>
  <c r="K29" i="10"/>
  <c r="M28" i="10"/>
  <c r="I28" i="10"/>
  <c r="M29" i="10"/>
  <c r="I31" i="10"/>
  <c r="O28" i="10"/>
  <c r="O31" i="10"/>
  <c r="K31" i="10"/>
  <c r="D406" i="20"/>
  <c r="F400" i="20"/>
  <c r="G400" i="20" s="1"/>
  <c r="D399" i="20"/>
  <c r="D376" i="20" s="1"/>
  <c r="D375" i="20" s="1"/>
  <c r="D374" i="20" s="1"/>
  <c r="D373" i="20" s="1"/>
  <c r="F382" i="20"/>
  <c r="G382" i="20" s="1"/>
  <c r="F367" i="20"/>
  <c r="G367" i="20" s="1"/>
  <c r="F349" i="20"/>
  <c r="G349" i="20" s="1"/>
  <c r="F345" i="20"/>
  <c r="G345" i="20" s="1"/>
  <c r="F344" i="20"/>
  <c r="G344" i="20" s="1"/>
  <c r="F340" i="20"/>
  <c r="G340" i="20" s="1"/>
  <c r="F155" i="20"/>
  <c r="G155" i="20" s="1"/>
  <c r="E154" i="20"/>
  <c r="D154" i="20"/>
  <c r="F76" i="20"/>
  <c r="G76" i="20" s="1"/>
  <c r="F75" i="20"/>
  <c r="G75" i="20" s="1"/>
  <c r="E73" i="20"/>
  <c r="D73" i="20"/>
  <c r="D70" i="20"/>
  <c r="F71" i="20"/>
  <c r="G71" i="20" s="1"/>
  <c r="E70" i="20"/>
  <c r="F69" i="20"/>
  <c r="G69" i="20" s="1"/>
  <c r="F68" i="20"/>
  <c r="G68" i="20" s="1"/>
  <c r="F63" i="20"/>
  <c r="G63" i="20" s="1"/>
  <c r="F61" i="20"/>
  <c r="G61" i="20" s="1"/>
  <c r="F60" i="20"/>
  <c r="G60" i="20" s="1"/>
  <c r="F57" i="20"/>
  <c r="G57" i="20" s="1"/>
  <c r="G56" i="20" s="1"/>
  <c r="G55" i="20" s="1"/>
  <c r="F56" i="20"/>
  <c r="F55" i="20" s="1"/>
  <c r="E56" i="20"/>
  <c r="E55" i="20" s="1"/>
  <c r="E53" i="20" s="1"/>
  <c r="D56" i="20"/>
  <c r="D55" i="20" s="1"/>
  <c r="D53" i="20"/>
  <c r="F70" i="20" l="1"/>
  <c r="G70" i="20" s="1"/>
  <c r="BZ32" i="13"/>
  <c r="BZ31" i="13" s="1"/>
  <c r="BZ30" i="13" s="1"/>
  <c r="BY31" i="13"/>
  <c r="BY30" i="13" s="1"/>
  <c r="BY34" i="13"/>
  <c r="G32" i="12"/>
  <c r="R32" i="12"/>
  <c r="T33" i="12"/>
  <c r="T32" i="12" s="1"/>
  <c r="S33" i="12"/>
  <c r="S32" i="12" s="1"/>
  <c r="S31" i="12"/>
  <c r="S30" i="12" s="1"/>
  <c r="S29" i="12" s="1"/>
  <c r="R30" i="12"/>
  <c r="R29" i="12" s="1"/>
  <c r="T31" i="12"/>
  <c r="G30" i="12"/>
  <c r="G29" i="12" s="1"/>
  <c r="O32" i="11"/>
  <c r="N31" i="11"/>
  <c r="N30" i="11" s="1"/>
  <c r="U31" i="11"/>
  <c r="U30" i="11" s="1"/>
  <c r="G30" i="11"/>
  <c r="D30" i="11"/>
  <c r="T34" i="11"/>
  <c r="G33" i="11"/>
  <c r="G29" i="10"/>
  <c r="Q29" i="10" s="1"/>
  <c r="R29" i="10"/>
  <c r="S29" i="10" s="1"/>
  <c r="G31" i="10"/>
  <c r="G28" i="10"/>
  <c r="F154" i="20"/>
  <c r="G154" i="20" s="1"/>
  <c r="F73" i="20"/>
  <c r="G73" i="20" s="1"/>
  <c r="F62" i="20"/>
  <c r="G62" i="20" s="1"/>
  <c r="E38" i="20"/>
  <c r="F53" i="20"/>
  <c r="G53" i="20" s="1"/>
  <c r="F72" i="20"/>
  <c r="G72" i="20" s="1"/>
  <c r="E406" i="20"/>
  <c r="F406" i="20" s="1"/>
  <c r="G406" i="20" s="1"/>
  <c r="D38" i="20"/>
  <c r="E399" i="20"/>
  <c r="BZ34" i="13" l="1"/>
  <c r="U33" i="12"/>
  <c r="U32" i="12" s="1"/>
  <c r="U31" i="12"/>
  <c r="T30" i="12"/>
  <c r="O31" i="11"/>
  <c r="O30" i="11" s="1"/>
  <c r="U34" i="11"/>
  <c r="U33" i="11" s="1"/>
  <c r="T33" i="11"/>
  <c r="R28" i="10"/>
  <c r="S28" i="10" s="1"/>
  <c r="Q28" i="10"/>
  <c r="R31" i="10"/>
  <c r="S31" i="10" s="1"/>
  <c r="Q31" i="10"/>
  <c r="F399" i="20"/>
  <c r="G399" i="20" s="1"/>
  <c r="E376" i="20"/>
  <c r="D44" i="20"/>
  <c r="D29" i="20"/>
  <c r="D23" i="20" s="1"/>
  <c r="F38" i="20"/>
  <c r="G38" i="20" s="1"/>
  <c r="E29" i="20"/>
  <c r="E44" i="20"/>
  <c r="U30" i="12" l="1"/>
  <c r="U29" i="12" s="1"/>
  <c r="T29" i="12"/>
  <c r="F44" i="20"/>
  <c r="G44" i="20" s="1"/>
  <c r="F29" i="20"/>
  <c r="G29" i="20" s="1"/>
  <c r="E23" i="20"/>
  <c r="F23" i="20" s="1"/>
  <c r="G23" i="20" s="1"/>
  <c r="E375" i="20"/>
  <c r="F376" i="20"/>
  <c r="G376" i="20" s="1"/>
  <c r="E374" i="20" l="1"/>
  <c r="F375" i="20"/>
  <c r="G375" i="20" s="1"/>
  <c r="E373" i="20" l="1"/>
  <c r="F373" i="20" s="1"/>
  <c r="G373" i="20" s="1"/>
  <c r="F374" i="20"/>
  <c r="G374" i="20" s="1"/>
  <c r="N26" i="10" l="1"/>
  <c r="P26" i="10"/>
  <c r="E27" i="12"/>
  <c r="I27" i="12"/>
  <c r="Q28" i="12"/>
  <c r="Q27" i="12" s="1"/>
  <c r="O28" i="12"/>
  <c r="O27" i="12" s="1"/>
  <c r="M28" i="12"/>
  <c r="M27" i="12" s="1"/>
  <c r="K28" i="12"/>
  <c r="K27" i="12" s="1"/>
  <c r="Q25" i="12"/>
  <c r="Q24" i="12" s="1"/>
  <c r="O25" i="12"/>
  <c r="O24" i="12" s="1"/>
  <c r="M25" i="12"/>
  <c r="M24" i="12" s="1"/>
  <c r="K25" i="12"/>
  <c r="K24" i="12" s="1"/>
  <c r="AK29" i="13" l="1"/>
  <c r="AI29" i="13"/>
  <c r="AI25" i="13"/>
  <c r="AI24" i="13" s="1"/>
  <c r="AJ25" i="13"/>
  <c r="AJ24" i="13" s="1"/>
  <c r="AK25" i="13"/>
  <c r="AK24" i="13" s="1"/>
  <c r="AJ27" i="13"/>
  <c r="G22" i="16"/>
  <c r="G21" i="16" s="1"/>
  <c r="I23" i="12"/>
  <c r="Q23" i="12"/>
  <c r="E26" i="12"/>
  <c r="V26" i="11"/>
  <c r="V25" i="11" s="1"/>
  <c r="E25" i="11"/>
  <c r="F25" i="11"/>
  <c r="H25" i="11"/>
  <c r="I25" i="11"/>
  <c r="J25" i="11"/>
  <c r="K25" i="11"/>
  <c r="P25" i="11"/>
  <c r="Q25" i="11"/>
  <c r="R25" i="11"/>
  <c r="S25" i="11"/>
  <c r="AK28" i="13" l="1"/>
  <c r="AK27" i="13" s="1"/>
  <c r="AK23" i="13" s="1"/>
  <c r="AK22" i="13" s="1"/>
  <c r="AK21" i="13" s="1"/>
  <c r="AI28" i="13"/>
  <c r="AI27" i="13" s="1"/>
  <c r="AI23" i="13" s="1"/>
  <c r="AI22" i="13" s="1"/>
  <c r="AI21" i="13" s="1"/>
  <c r="W25" i="11"/>
  <c r="I26" i="12"/>
  <c r="I22" i="12" s="1"/>
  <c r="I21" i="12" s="1"/>
  <c r="I20" i="12" s="1"/>
  <c r="K26" i="12"/>
  <c r="M26" i="12" l="1"/>
  <c r="O26" i="12" l="1"/>
  <c r="Q26" i="12"/>
  <c r="Q22" i="12" s="1"/>
  <c r="Q21" i="12" s="1"/>
  <c r="Q20" i="12" s="1"/>
  <c r="M24" i="10" l="1"/>
  <c r="N25" i="12" s="1"/>
  <c r="N24" i="12" s="1"/>
  <c r="K24" i="10"/>
  <c r="L25" i="12" s="1"/>
  <c r="L24" i="12" s="1"/>
  <c r="I24" i="10"/>
  <c r="O24" i="10"/>
  <c r="P25" i="12" s="1"/>
  <c r="P24" i="12" s="1"/>
  <c r="N28" i="12"/>
  <c r="N27" i="12" s="1"/>
  <c r="N26" i="12" s="1"/>
  <c r="L28" i="12"/>
  <c r="L27" i="12" s="1"/>
  <c r="L26" i="12" s="1"/>
  <c r="D29" i="11"/>
  <c r="D26" i="11"/>
  <c r="G26" i="11" s="1"/>
  <c r="G25" i="11" l="1"/>
  <c r="T26" i="11"/>
  <c r="J28" i="12"/>
  <c r="G24" i="10"/>
  <c r="J25" i="12"/>
  <c r="J24" i="12" s="1"/>
  <c r="P28" i="12"/>
  <c r="P27" i="12" s="1"/>
  <c r="P26" i="12" s="1"/>
  <c r="O26" i="10"/>
  <c r="N26" i="11"/>
  <c r="D25" i="11"/>
  <c r="T25" i="11" l="1"/>
  <c r="U25" i="11" s="1"/>
  <c r="U26" i="11"/>
  <c r="Q24" i="10"/>
  <c r="R24" i="10"/>
  <c r="S24" i="10" s="1"/>
  <c r="J27" i="12"/>
  <c r="H28" i="12"/>
  <c r="H27" i="12" s="1"/>
  <c r="O26" i="11"/>
  <c r="N25" i="11"/>
  <c r="O25" i="11" s="1"/>
  <c r="BB28" i="17" l="1"/>
  <c r="AY28" i="17"/>
  <c r="BQ29" i="13"/>
  <c r="N29" i="11" l="1"/>
  <c r="O29" i="11" s="1"/>
  <c r="M29" i="11"/>
  <c r="V29" i="11" s="1"/>
  <c r="G29" i="11"/>
  <c r="F22" i="11"/>
  <c r="R22" i="11"/>
  <c r="E22" i="11"/>
  <c r="P22" i="11"/>
  <c r="Q22" i="11"/>
  <c r="S22" i="11"/>
  <c r="T29" i="11" l="1"/>
  <c r="U29" i="11" s="1"/>
  <c r="AE24" i="17" l="1"/>
  <c r="AE23" i="17" s="1"/>
  <c r="AF24" i="17"/>
  <c r="AF23" i="17" s="1"/>
  <c r="AG24" i="17"/>
  <c r="AG23" i="17" s="1"/>
  <c r="AH24" i="17"/>
  <c r="AH23" i="17" s="1"/>
  <c r="AI24" i="17"/>
  <c r="AI23" i="17" s="1"/>
  <c r="AO24" i="17"/>
  <c r="AO23" i="17" s="1"/>
  <c r="AP24" i="17"/>
  <c r="AP23" i="17" s="1"/>
  <c r="AQ24" i="17"/>
  <c r="AQ23" i="17" s="1"/>
  <c r="AR24" i="17"/>
  <c r="AR23" i="17" s="1"/>
  <c r="AS24" i="17"/>
  <c r="AS23" i="17" s="1"/>
  <c r="AT24" i="17"/>
  <c r="AT23" i="17" s="1"/>
  <c r="AU24" i="17"/>
  <c r="AU23" i="17" s="1"/>
  <c r="AV24" i="17"/>
  <c r="AV23" i="17" s="1"/>
  <c r="AW24" i="17"/>
  <c r="AW23" i="17" s="1"/>
  <c r="AX24" i="17"/>
  <c r="AX23" i="17" s="1"/>
  <c r="AY24" i="17"/>
  <c r="AY23" i="17" s="1"/>
  <c r="AZ24" i="17"/>
  <c r="AZ23" i="17" s="1"/>
  <c r="BA24" i="17"/>
  <c r="BA23" i="17" s="1"/>
  <c r="BB24" i="17"/>
  <c r="BB23" i="17" s="1"/>
  <c r="BC24" i="17"/>
  <c r="BC23" i="17" s="1"/>
  <c r="AE27" i="17"/>
  <c r="AF27" i="17"/>
  <c r="AF26" i="17" s="1"/>
  <c r="AF22" i="17" s="1"/>
  <c r="AF21" i="17" s="1"/>
  <c r="AF20" i="17" s="1"/>
  <c r="AG27" i="17"/>
  <c r="AG26" i="17" s="1"/>
  <c r="AG22" i="17" s="1"/>
  <c r="AG21" i="17" s="1"/>
  <c r="AG20" i="17" s="1"/>
  <c r="AH27" i="17"/>
  <c r="AH26" i="17" s="1"/>
  <c r="AH22" i="17" s="1"/>
  <c r="AH21" i="17" s="1"/>
  <c r="AH20" i="17" s="1"/>
  <c r="AI27" i="17"/>
  <c r="AI26" i="17" s="1"/>
  <c r="AI22" i="17" s="1"/>
  <c r="AI21" i="17" s="1"/>
  <c r="AI20" i="17" s="1"/>
  <c r="AO27" i="17"/>
  <c r="AO26" i="17" s="1"/>
  <c r="AO22" i="17" s="1"/>
  <c r="AO21" i="17" s="1"/>
  <c r="AO20" i="17" s="1"/>
  <c r="AP27" i="17"/>
  <c r="AP26" i="17" s="1"/>
  <c r="AP22" i="17" s="1"/>
  <c r="AP21" i="17" s="1"/>
  <c r="AP20" i="17" s="1"/>
  <c r="AQ27" i="17"/>
  <c r="AQ26" i="17" s="1"/>
  <c r="AQ22" i="17" s="1"/>
  <c r="AQ21" i="17" s="1"/>
  <c r="AQ20" i="17" s="1"/>
  <c r="AR27" i="17"/>
  <c r="AR26" i="17" s="1"/>
  <c r="AR22" i="17" s="1"/>
  <c r="AR21" i="17" s="1"/>
  <c r="AR20" i="17" s="1"/>
  <c r="AS27" i="17"/>
  <c r="AS26" i="17" s="1"/>
  <c r="AS22" i="17" s="1"/>
  <c r="AS21" i="17" s="1"/>
  <c r="AS20" i="17" s="1"/>
  <c r="AT27" i="17"/>
  <c r="AT26" i="17" s="1"/>
  <c r="AT22" i="17" s="1"/>
  <c r="AT21" i="17" s="1"/>
  <c r="AT20" i="17" s="1"/>
  <c r="AU27" i="17"/>
  <c r="AU26" i="17" s="1"/>
  <c r="AU22" i="17" s="1"/>
  <c r="AU21" i="17" s="1"/>
  <c r="AU20" i="17" s="1"/>
  <c r="AV27" i="17"/>
  <c r="AV26" i="17" s="1"/>
  <c r="AV22" i="17" s="1"/>
  <c r="AV21" i="17" s="1"/>
  <c r="AV20" i="17" s="1"/>
  <c r="AW27" i="17"/>
  <c r="AW26" i="17" s="1"/>
  <c r="AW22" i="17" s="1"/>
  <c r="AW21" i="17" s="1"/>
  <c r="AW20" i="17" s="1"/>
  <c r="AX27" i="17"/>
  <c r="AX26" i="17" s="1"/>
  <c r="AX22" i="17" s="1"/>
  <c r="AX21" i="17" s="1"/>
  <c r="AX20" i="17" s="1"/>
  <c r="AY27" i="17"/>
  <c r="AY26" i="17" s="1"/>
  <c r="AY22" i="17" s="1"/>
  <c r="AY21" i="17" s="1"/>
  <c r="AY20" i="17" s="1"/>
  <c r="AZ27" i="17"/>
  <c r="AZ26" i="17" s="1"/>
  <c r="AZ22" i="17" s="1"/>
  <c r="AZ21" i="17" s="1"/>
  <c r="AZ20" i="17" s="1"/>
  <c r="BA27" i="17"/>
  <c r="BA26" i="17" s="1"/>
  <c r="BA22" i="17" s="1"/>
  <c r="BA21" i="17" s="1"/>
  <c r="BA20" i="17" s="1"/>
  <c r="BB27" i="17"/>
  <c r="BB26" i="17" s="1"/>
  <c r="BB22" i="17" s="1"/>
  <c r="BB21" i="17" s="1"/>
  <c r="BB20" i="17" s="1"/>
  <c r="BC27" i="17"/>
  <c r="BC26" i="17" s="1"/>
  <c r="BC22" i="17" s="1"/>
  <c r="BC21" i="17" s="1"/>
  <c r="BC20" i="17" s="1"/>
  <c r="AM29" i="13"/>
  <c r="AM27" i="13" s="1"/>
  <c r="E27" i="13"/>
  <c r="G27" i="13"/>
  <c r="G23" i="13" s="1"/>
  <c r="G22" i="13" s="1"/>
  <c r="G21" i="13" s="1"/>
  <c r="H27" i="13"/>
  <c r="I27" i="13"/>
  <c r="I23" i="13" s="1"/>
  <c r="I22" i="13" s="1"/>
  <c r="I21" i="13" s="1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L27" i="13"/>
  <c r="AN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BA27" i="13"/>
  <c r="BB27" i="13"/>
  <c r="BC27" i="13"/>
  <c r="BD27" i="13"/>
  <c r="BE27" i="13"/>
  <c r="BF27" i="13"/>
  <c r="BG27" i="13"/>
  <c r="BH27" i="13"/>
  <c r="BI27" i="13"/>
  <c r="BJ27" i="13"/>
  <c r="BK27" i="13"/>
  <c r="BL27" i="13"/>
  <c r="BM27" i="13"/>
  <c r="BN27" i="13"/>
  <c r="BO27" i="13"/>
  <c r="BP27" i="13"/>
  <c r="BQ27" i="13"/>
  <c r="BR27" i="13"/>
  <c r="BS27" i="13"/>
  <c r="BT27" i="13"/>
  <c r="BU27" i="13"/>
  <c r="BV27" i="13"/>
  <c r="BW27" i="13"/>
  <c r="BX27" i="13"/>
  <c r="E25" i="13"/>
  <c r="E24" i="13" s="1"/>
  <c r="E23" i="13" s="1"/>
  <c r="G25" i="13"/>
  <c r="G24" i="13" s="1"/>
  <c r="H25" i="13"/>
  <c r="H24" i="13" s="1"/>
  <c r="H23" i="13" s="1"/>
  <c r="H22" i="13" s="1"/>
  <c r="H21" i="13" s="1"/>
  <c r="I25" i="13"/>
  <c r="I24" i="13" s="1"/>
  <c r="J25" i="13"/>
  <c r="J24" i="13" s="1"/>
  <c r="J23" i="13" s="1"/>
  <c r="K25" i="13"/>
  <c r="K24" i="13" s="1"/>
  <c r="L25" i="13"/>
  <c r="L24" i="13" s="1"/>
  <c r="M25" i="13"/>
  <c r="M24" i="13" s="1"/>
  <c r="N25" i="13"/>
  <c r="N24" i="13" s="1"/>
  <c r="O25" i="13"/>
  <c r="O24" i="13" s="1"/>
  <c r="P25" i="13"/>
  <c r="P24" i="13" s="1"/>
  <c r="Q25" i="13"/>
  <c r="Q24" i="13" s="1"/>
  <c r="R25" i="13"/>
  <c r="R24" i="13" s="1"/>
  <c r="S25" i="13"/>
  <c r="S24" i="13" s="1"/>
  <c r="T25" i="13"/>
  <c r="T24" i="13" s="1"/>
  <c r="U25" i="13"/>
  <c r="U24" i="13" s="1"/>
  <c r="V25" i="13"/>
  <c r="V24" i="13" s="1"/>
  <c r="W25" i="13"/>
  <c r="W24" i="13" s="1"/>
  <c r="X25" i="13"/>
  <c r="X24" i="13" s="1"/>
  <c r="Y25" i="13"/>
  <c r="Y24" i="13" s="1"/>
  <c r="Z25" i="13"/>
  <c r="Z24" i="13" s="1"/>
  <c r="AA25" i="13"/>
  <c r="AA24" i="13" s="1"/>
  <c r="AB25" i="13"/>
  <c r="AB24" i="13" s="1"/>
  <c r="AC25" i="13"/>
  <c r="AC24" i="13" s="1"/>
  <c r="AD25" i="13"/>
  <c r="AD24" i="13" s="1"/>
  <c r="AE25" i="13"/>
  <c r="AE24" i="13" s="1"/>
  <c r="AF25" i="13"/>
  <c r="AF24" i="13" s="1"/>
  <c r="AG25" i="13"/>
  <c r="AG24" i="13" s="1"/>
  <c r="AL25" i="13"/>
  <c r="AL24" i="13" s="1"/>
  <c r="AM25" i="13"/>
  <c r="AM24" i="13" s="1"/>
  <c r="AN25" i="13"/>
  <c r="AN24" i="13" s="1"/>
  <c r="AO25" i="13"/>
  <c r="AO24" i="13" s="1"/>
  <c r="AP25" i="13"/>
  <c r="AP24" i="13" s="1"/>
  <c r="AQ25" i="13"/>
  <c r="AQ24" i="13" s="1"/>
  <c r="AR25" i="13"/>
  <c r="AR24" i="13" s="1"/>
  <c r="AS25" i="13"/>
  <c r="AS24" i="13" s="1"/>
  <c r="AT25" i="13"/>
  <c r="AT24" i="13" s="1"/>
  <c r="AU25" i="13"/>
  <c r="AU24" i="13" s="1"/>
  <c r="AV25" i="13"/>
  <c r="AV24" i="13" s="1"/>
  <c r="AW25" i="13"/>
  <c r="AW24" i="13" s="1"/>
  <c r="AX25" i="13"/>
  <c r="AX24" i="13" s="1"/>
  <c r="AY25" i="13"/>
  <c r="AY24" i="13" s="1"/>
  <c r="AZ25" i="13"/>
  <c r="AZ24" i="13" s="1"/>
  <c r="BA25" i="13"/>
  <c r="BA24" i="13" s="1"/>
  <c r="BB25" i="13"/>
  <c r="BB24" i="13" s="1"/>
  <c r="BC25" i="13"/>
  <c r="BC24" i="13" s="1"/>
  <c r="BD25" i="13"/>
  <c r="BD24" i="13" s="1"/>
  <c r="BE25" i="13"/>
  <c r="BE24" i="13" s="1"/>
  <c r="BF25" i="13"/>
  <c r="BF24" i="13" s="1"/>
  <c r="BG25" i="13"/>
  <c r="BG24" i="13" s="1"/>
  <c r="BH25" i="13"/>
  <c r="BH24" i="13" s="1"/>
  <c r="BI25" i="13"/>
  <c r="BI24" i="13" s="1"/>
  <c r="BJ25" i="13"/>
  <c r="BJ24" i="13" s="1"/>
  <c r="BK25" i="13"/>
  <c r="BK24" i="13" s="1"/>
  <c r="BL25" i="13"/>
  <c r="BL24" i="13" s="1"/>
  <c r="BM25" i="13"/>
  <c r="BM24" i="13" s="1"/>
  <c r="BN25" i="13"/>
  <c r="BN24" i="13" s="1"/>
  <c r="BO25" i="13"/>
  <c r="BO24" i="13" s="1"/>
  <c r="BP25" i="13"/>
  <c r="BP24" i="13" s="1"/>
  <c r="BQ25" i="13"/>
  <c r="BQ24" i="13" s="1"/>
  <c r="BR25" i="13"/>
  <c r="BR24" i="13" s="1"/>
  <c r="BS25" i="13"/>
  <c r="BS24" i="13" s="1"/>
  <c r="BT25" i="13"/>
  <c r="BT24" i="13" s="1"/>
  <c r="BU25" i="13"/>
  <c r="BU24" i="13" s="1"/>
  <c r="BV25" i="13"/>
  <c r="BV24" i="13" s="1"/>
  <c r="BW25" i="13"/>
  <c r="BW24" i="13" s="1"/>
  <c r="BW23" i="13" s="1"/>
  <c r="BX25" i="13"/>
  <c r="BX24" i="13" s="1"/>
  <c r="BX23" i="13" s="1"/>
  <c r="E28" i="11"/>
  <c r="E27" i="11" s="1"/>
  <c r="F28" i="11"/>
  <c r="F27" i="11" s="1"/>
  <c r="H28" i="11"/>
  <c r="H27" i="11" s="1"/>
  <c r="I28" i="11"/>
  <c r="I27" i="11" s="1"/>
  <c r="J27" i="11"/>
  <c r="K27" i="11"/>
  <c r="L27" i="11"/>
  <c r="M28" i="11"/>
  <c r="M27" i="11" s="1"/>
  <c r="P28" i="11"/>
  <c r="P27" i="11" s="1"/>
  <c r="Q28" i="11"/>
  <c r="Q27" i="11" s="1"/>
  <c r="R28" i="11"/>
  <c r="R27" i="11" s="1"/>
  <c r="S28" i="11"/>
  <c r="S27" i="11" s="1"/>
  <c r="V28" i="11"/>
  <c r="D28" i="11"/>
  <c r="D27" i="11" s="1"/>
  <c r="N28" i="11"/>
  <c r="G28" i="11"/>
  <c r="G27" i="11" s="1"/>
  <c r="E22" i="13" l="1"/>
  <c r="E21" i="13" s="1"/>
  <c r="BW22" i="13"/>
  <c r="BW21" i="13" s="1"/>
  <c r="AE26" i="17"/>
  <c r="AE22" i="17" s="1"/>
  <c r="AE21" i="17" s="1"/>
  <c r="AE20" i="17" s="1"/>
  <c r="BX22" i="13"/>
  <c r="BX21" i="13" s="1"/>
  <c r="J22" i="13"/>
  <c r="J21" i="13" s="1"/>
  <c r="V27" i="11"/>
  <c r="W27" i="11"/>
  <c r="N27" i="11"/>
  <c r="O28" i="11"/>
  <c r="O27" i="11" s="1"/>
  <c r="T28" i="11"/>
  <c r="T27" i="11" l="1"/>
  <c r="U28" i="11"/>
  <c r="U27" i="11" s="1"/>
  <c r="E26" i="10"/>
  <c r="E25" i="10" s="1"/>
  <c r="H25" i="10"/>
  <c r="I26" i="10"/>
  <c r="I25" i="10" s="1"/>
  <c r="J26" i="10"/>
  <c r="J25" i="10" s="1"/>
  <c r="K26" i="10"/>
  <c r="K25" i="10" s="1"/>
  <c r="L26" i="10"/>
  <c r="L25" i="10" s="1"/>
  <c r="M26" i="10"/>
  <c r="M25" i="10" s="1"/>
  <c r="N25" i="10"/>
  <c r="P25" i="10"/>
  <c r="D26" i="10"/>
  <c r="E23" i="10"/>
  <c r="E25" i="12" s="1"/>
  <c r="E24" i="12" s="1"/>
  <c r="F25" i="12"/>
  <c r="F24" i="12" s="1"/>
  <c r="G23" i="10"/>
  <c r="H23" i="10"/>
  <c r="I23" i="10"/>
  <c r="J23" i="10"/>
  <c r="K23" i="10"/>
  <c r="L23" i="10"/>
  <c r="L23" i="12" s="1"/>
  <c r="L22" i="12" s="1"/>
  <c r="L21" i="12" s="1"/>
  <c r="L20" i="12" s="1"/>
  <c r="M23" i="10"/>
  <c r="M23" i="12" s="1"/>
  <c r="M22" i="12" s="1"/>
  <c r="M21" i="12" s="1"/>
  <c r="M20" i="12" s="1"/>
  <c r="N23" i="10"/>
  <c r="N23" i="12" s="1"/>
  <c r="N22" i="12" s="1"/>
  <c r="N21" i="12" s="1"/>
  <c r="N20" i="12" s="1"/>
  <c r="O23" i="10"/>
  <c r="P23" i="10"/>
  <c r="P23" i="12" s="1"/>
  <c r="P22" i="12" s="1"/>
  <c r="P21" i="12" s="1"/>
  <c r="P20" i="12" s="1"/>
  <c r="Q23" i="10"/>
  <c r="R23" i="10"/>
  <c r="S23" i="10"/>
  <c r="D23" i="10"/>
  <c r="D25" i="12" s="1"/>
  <c r="D24" i="12" s="1"/>
  <c r="G25" i="12" l="1"/>
  <c r="G24" i="12" s="1"/>
  <c r="F23" i="12"/>
  <c r="R25" i="12"/>
  <c r="R24" i="12" s="1"/>
  <c r="E23" i="12"/>
  <c r="E22" i="12" s="1"/>
  <c r="E21" i="12" s="1"/>
  <c r="E20" i="12" s="1"/>
  <c r="O23" i="12"/>
  <c r="O22" i="12" s="1"/>
  <c r="O21" i="12" s="1"/>
  <c r="O20" i="12" s="1"/>
  <c r="O22" i="10"/>
  <c r="D23" i="12"/>
  <c r="AD25" i="17"/>
  <c r="AD24" i="17" s="1"/>
  <c r="AD23" i="17" s="1"/>
  <c r="D26" i="13"/>
  <c r="D25" i="10"/>
  <c r="D28" i="12"/>
  <c r="K23" i="12"/>
  <c r="K22" i="12" s="1"/>
  <c r="K21" i="12" s="1"/>
  <c r="K20" i="12" s="1"/>
  <c r="O25" i="10"/>
  <c r="O21" i="10" s="1"/>
  <c r="O20" i="10" s="1"/>
  <c r="O19" i="10" s="1"/>
  <c r="Q26" i="10"/>
  <c r="Q25" i="10" s="1"/>
  <c r="G26" i="10"/>
  <c r="G25" i="10" s="1"/>
  <c r="G23" i="12" l="1"/>
  <c r="T25" i="12"/>
  <c r="T24" i="12" s="1"/>
  <c r="U24" i="12" s="1"/>
  <c r="F26" i="13"/>
  <c r="D25" i="13"/>
  <c r="D24" i="13" s="1"/>
  <c r="D27" i="12"/>
  <c r="D29" i="13"/>
  <c r="AD28" i="17"/>
  <c r="AD27" i="17" s="1"/>
  <c r="AD26" i="17" s="1"/>
  <c r="F28" i="12"/>
  <c r="S26" i="10"/>
  <c r="R26" i="10"/>
  <c r="R25" i="10" s="1"/>
  <c r="S25" i="10" l="1"/>
  <c r="U25" i="12"/>
  <c r="G28" i="12"/>
  <c r="R28" i="12"/>
  <c r="F27" i="12"/>
  <c r="F26" i="12" s="1"/>
  <c r="F22" i="12" s="1"/>
  <c r="F21" i="12" s="1"/>
  <c r="F20" i="12" s="1"/>
  <c r="D26" i="12"/>
  <c r="D22" i="12" s="1"/>
  <c r="D21" i="12" s="1"/>
  <c r="D20" i="12" s="1"/>
  <c r="AH26" i="13"/>
  <c r="F25" i="13"/>
  <c r="F24" i="13" s="1"/>
  <c r="F29" i="13"/>
  <c r="S28" i="12" l="1"/>
  <c r="S27" i="12" s="1"/>
  <c r="R27" i="12"/>
  <c r="R26" i="12" s="1"/>
  <c r="G27" i="12"/>
  <c r="G26" i="12" s="1"/>
  <c r="G22" i="12" s="1"/>
  <c r="G21" i="12" s="1"/>
  <c r="G20" i="12" s="1"/>
  <c r="T28" i="12"/>
  <c r="BY26" i="13"/>
  <c r="AH25" i="13"/>
  <c r="AH24" i="13" s="1"/>
  <c r="AH29" i="13"/>
  <c r="F27" i="13"/>
  <c r="E24" i="17"/>
  <c r="E23" i="17" s="1"/>
  <c r="F24" i="17"/>
  <c r="F23" i="17" s="1"/>
  <c r="G24" i="17"/>
  <c r="G23" i="17" s="1"/>
  <c r="H24" i="17"/>
  <c r="H23" i="17" s="1"/>
  <c r="I24" i="17"/>
  <c r="I23" i="17" s="1"/>
  <c r="J24" i="17"/>
  <c r="J23" i="17" s="1"/>
  <c r="K24" i="17"/>
  <c r="K23" i="17" s="1"/>
  <c r="L24" i="17"/>
  <c r="L23" i="17" s="1"/>
  <c r="M24" i="17"/>
  <c r="M23" i="17" s="1"/>
  <c r="N24" i="17"/>
  <c r="N23" i="17" s="1"/>
  <c r="O24" i="17"/>
  <c r="O23" i="17" s="1"/>
  <c r="P24" i="17"/>
  <c r="P23" i="17" s="1"/>
  <c r="Q24" i="17"/>
  <c r="Q23" i="17" s="1"/>
  <c r="R24" i="17"/>
  <c r="R23" i="17" s="1"/>
  <c r="S24" i="17"/>
  <c r="S23" i="17" s="1"/>
  <c r="T24" i="17"/>
  <c r="T23" i="17" s="1"/>
  <c r="U24" i="17"/>
  <c r="U23" i="17" s="1"/>
  <c r="V24" i="17"/>
  <c r="V23" i="17" s="1"/>
  <c r="W24" i="17"/>
  <c r="W23" i="17" s="1"/>
  <c r="X24" i="17"/>
  <c r="X23" i="17" s="1"/>
  <c r="Y24" i="17"/>
  <c r="Y23" i="17" s="1"/>
  <c r="Z24" i="17"/>
  <c r="Z23" i="17" s="1"/>
  <c r="AA24" i="17"/>
  <c r="AA23" i="17" s="1"/>
  <c r="AB24" i="17"/>
  <c r="AB23" i="17" s="1"/>
  <c r="AC24" i="17"/>
  <c r="AC23" i="17" s="1"/>
  <c r="D24" i="17"/>
  <c r="D23" i="17" s="1"/>
  <c r="T27" i="12" l="1"/>
  <c r="U27" i="12" s="1"/>
  <c r="U28" i="12"/>
  <c r="AH27" i="13"/>
  <c r="BY29" i="13"/>
  <c r="H26" i="12"/>
  <c r="S26" i="12"/>
  <c r="J26" i="12"/>
  <c r="BZ26" i="13"/>
  <c r="BZ25" i="13" s="1"/>
  <c r="BZ24" i="13" s="1"/>
  <c r="BZ23" i="13" s="1"/>
  <c r="BZ22" i="13" s="1"/>
  <c r="BZ21" i="13" s="1"/>
  <c r="BY25" i="13"/>
  <c r="BY24" i="13" s="1"/>
  <c r="AA22" i="17"/>
  <c r="AA21" i="17" s="1"/>
  <c r="AA20" i="17" s="1"/>
  <c r="W22" i="17"/>
  <c r="W21" i="17" s="1"/>
  <c r="W20" i="17" s="1"/>
  <c r="S22" i="17"/>
  <c r="S21" i="17" s="1"/>
  <c r="S20" i="17" s="1"/>
  <c r="O22" i="17"/>
  <c r="O21" i="17" s="1"/>
  <c r="O20" i="17" s="1"/>
  <c r="K22" i="17"/>
  <c r="K21" i="17" s="1"/>
  <c r="K20" i="17" s="1"/>
  <c r="G22" i="17"/>
  <c r="G21" i="17" s="1"/>
  <c r="G20" i="17" s="1"/>
  <c r="H22" i="17"/>
  <c r="H21" i="17" s="1"/>
  <c r="H20" i="17" s="1"/>
  <c r="AB22" i="17"/>
  <c r="AB21" i="17" s="1"/>
  <c r="AB20" i="17" s="1"/>
  <c r="X22" i="17"/>
  <c r="X21" i="17" s="1"/>
  <c r="X20" i="17" s="1"/>
  <c r="T22" i="17"/>
  <c r="T21" i="17" s="1"/>
  <c r="T20" i="17" s="1"/>
  <c r="P22" i="17"/>
  <c r="P21" i="17" s="1"/>
  <c r="P20" i="17" s="1"/>
  <c r="L22" i="17"/>
  <c r="L21" i="17" s="1"/>
  <c r="L20" i="17" s="1"/>
  <c r="Z22" i="17"/>
  <c r="Z21" i="17" s="1"/>
  <c r="Z20" i="17" s="1"/>
  <c r="V22" i="17"/>
  <c r="V21" i="17" s="1"/>
  <c r="V20" i="17" s="1"/>
  <c r="R22" i="17"/>
  <c r="R21" i="17" s="1"/>
  <c r="R20" i="17" s="1"/>
  <c r="N22" i="17"/>
  <c r="N21" i="17" s="1"/>
  <c r="N20" i="17" s="1"/>
  <c r="J22" i="17"/>
  <c r="J21" i="17" s="1"/>
  <c r="J20" i="17" s="1"/>
  <c r="F22" i="17"/>
  <c r="F21" i="17" s="1"/>
  <c r="F20" i="17" s="1"/>
  <c r="AC22" i="17"/>
  <c r="AC21" i="17" s="1"/>
  <c r="AC20" i="17" s="1"/>
  <c r="Y22" i="17"/>
  <c r="Y21" i="17" s="1"/>
  <c r="Y20" i="17" s="1"/>
  <c r="U22" i="17"/>
  <c r="U21" i="17" s="1"/>
  <c r="U20" i="17" s="1"/>
  <c r="Q22" i="17"/>
  <c r="Q21" i="17" s="1"/>
  <c r="Q20" i="17" s="1"/>
  <c r="M22" i="17"/>
  <c r="M21" i="17" s="1"/>
  <c r="M20" i="17" s="1"/>
  <c r="I22" i="17"/>
  <c r="I21" i="17" s="1"/>
  <c r="I20" i="17" s="1"/>
  <c r="BZ29" i="13" l="1"/>
  <c r="BZ27" i="13" s="1"/>
  <c r="BY27" i="13"/>
  <c r="D22" i="17"/>
  <c r="D21" i="17" s="1"/>
  <c r="D20" i="17" s="1"/>
  <c r="E22" i="17"/>
  <c r="E21" i="17" s="1"/>
  <c r="E20" i="17" s="1"/>
  <c r="U26" i="12" l="1"/>
  <c r="T26" i="12"/>
  <c r="E24" i="11"/>
  <c r="F24" i="11"/>
  <c r="G24" i="11"/>
  <c r="G23" i="11" s="1"/>
  <c r="G22" i="11" s="1"/>
  <c r="G21" i="11" s="1"/>
  <c r="H24" i="11"/>
  <c r="H23" i="11" s="1"/>
  <c r="H22" i="11" s="1"/>
  <c r="H21" i="11" s="1"/>
  <c r="D24" i="11"/>
  <c r="D23" i="11" s="1"/>
  <c r="D22" i="11" s="1"/>
  <c r="D21" i="11" s="1"/>
  <c r="E21" i="11" l="1"/>
  <c r="F21" i="11"/>
  <c r="AD20" i="17" l="1"/>
  <c r="J24" i="11" l="1"/>
  <c r="K24" i="11"/>
  <c r="S24" i="11"/>
  <c r="S21" i="11" s="1"/>
  <c r="W24" i="11"/>
  <c r="V24" i="11"/>
  <c r="V23" i="11" s="1"/>
  <c r="V22" i="11" s="1"/>
  <c r="V21" i="11" s="1"/>
  <c r="R24" i="11"/>
  <c r="R21" i="11" s="1"/>
  <c r="Q24" i="11"/>
  <c r="Q21" i="11" s="1"/>
  <c r="P24" i="11"/>
  <c r="P21" i="11" s="1"/>
  <c r="M24" i="11"/>
  <c r="M23" i="11" s="1"/>
  <c r="M22" i="11" s="1"/>
  <c r="M21" i="11" s="1"/>
  <c r="E22" i="10"/>
  <c r="E21" i="10" s="1"/>
  <c r="E20" i="10" s="1"/>
  <c r="G22" i="10"/>
  <c r="G21" i="10" s="1"/>
  <c r="G20" i="10" s="1"/>
  <c r="G19" i="10" s="1"/>
  <c r="I22" i="10"/>
  <c r="I21" i="10" s="1"/>
  <c r="I20" i="10" s="1"/>
  <c r="I19" i="10" s="1"/>
  <c r="J22" i="10"/>
  <c r="J21" i="10" s="1"/>
  <c r="J20" i="10" s="1"/>
  <c r="J19" i="10" s="1"/>
  <c r="K22" i="10"/>
  <c r="K21" i="10" s="1"/>
  <c r="K20" i="10" s="1"/>
  <c r="K19" i="10" s="1"/>
  <c r="L22" i="10"/>
  <c r="L21" i="10" s="1"/>
  <c r="L20" i="10" s="1"/>
  <c r="L19" i="10" s="1"/>
  <c r="M22" i="10"/>
  <c r="M21" i="10" s="1"/>
  <c r="M20" i="10" s="1"/>
  <c r="M19" i="10" s="1"/>
  <c r="D22" i="10"/>
  <c r="D21" i="10" s="1"/>
  <c r="D20" i="10" s="1"/>
  <c r="P22" i="10"/>
  <c r="P21" i="10" s="1"/>
  <c r="P20" i="10" s="1"/>
  <c r="P19" i="10" s="1"/>
  <c r="R22" i="10"/>
  <c r="R21" i="10" s="1"/>
  <c r="R20" i="10" s="1"/>
  <c r="R19" i="10" s="1"/>
  <c r="S22" i="10"/>
  <c r="S21" i="10" l="1"/>
  <c r="E19" i="10"/>
  <c r="D19" i="10"/>
  <c r="H22" i="10"/>
  <c r="H21" i="10" s="1"/>
  <c r="H20" i="10" s="1"/>
  <c r="H19" i="10" s="1"/>
  <c r="Q22" i="10"/>
  <c r="Q21" i="10" s="1"/>
  <c r="Q20" i="10" s="1"/>
  <c r="Q19" i="10" s="1"/>
  <c r="S19" i="10" l="1"/>
  <c r="S20" i="10"/>
  <c r="N22" i="10"/>
  <c r="N21" i="10" s="1"/>
  <c r="N20" i="10" s="1"/>
  <c r="N19" i="10" s="1"/>
  <c r="I24" i="11"/>
  <c r="I23" i="11" s="1"/>
  <c r="I22" i="11" s="1"/>
  <c r="I21" i="11" s="1"/>
  <c r="W22" i="11" l="1"/>
  <c r="W21" i="11"/>
  <c r="T24" i="11"/>
  <c r="T23" i="11" s="1"/>
  <c r="T22" i="11" s="1"/>
  <c r="T21" i="11" s="1"/>
  <c r="N24" i="11"/>
  <c r="N23" i="11" s="1"/>
  <c r="N22" i="11" s="1"/>
  <c r="N21" i="11" s="1"/>
  <c r="O24" i="11"/>
  <c r="L24" i="11"/>
  <c r="L23" i="11" s="1"/>
  <c r="L22" i="11" s="1"/>
  <c r="L21" i="11" s="1"/>
  <c r="U24" i="11"/>
  <c r="B19" i="12"/>
  <c r="C19" i="12" s="1"/>
  <c r="D19" i="12" s="1"/>
  <c r="E19" i="12" s="1"/>
  <c r="F19" i="12" s="1"/>
  <c r="G19" i="12" s="1"/>
  <c r="H19" i="12" s="1"/>
  <c r="I19" i="12" s="1"/>
  <c r="J19" i="12" s="1"/>
  <c r="K19" i="12" s="1"/>
  <c r="L19" i="12" s="1"/>
  <c r="M19" i="12" s="1"/>
  <c r="N19" i="12" s="1"/>
  <c r="O19" i="12" s="1"/>
  <c r="P19" i="12" s="1"/>
  <c r="Q19" i="12" s="1"/>
  <c r="R19" i="12" s="1"/>
  <c r="S19" i="12" s="1"/>
  <c r="T19" i="12" s="1"/>
  <c r="U19" i="12" s="1"/>
  <c r="V19" i="12" s="1"/>
  <c r="O23" i="11" l="1"/>
  <c r="D20" i="16"/>
  <c r="U23" i="11" l="1"/>
  <c r="C19" i="17"/>
  <c r="O22" i="11" l="1"/>
  <c r="O21" i="11"/>
  <c r="U22" i="11"/>
  <c r="U21" i="11"/>
  <c r="E20" i="6"/>
  <c r="F20" i="6" s="1"/>
  <c r="G20" i="6" s="1"/>
  <c r="H20" i="6" s="1"/>
  <c r="I20" i="6" s="1"/>
  <c r="J20" i="6" s="1"/>
  <c r="K20" i="6" s="1"/>
  <c r="L20" i="6" s="1"/>
  <c r="M20" i="6" s="1"/>
  <c r="N20" i="6" s="1"/>
  <c r="O20" i="6" s="1"/>
  <c r="P20" i="6" s="1"/>
  <c r="Q20" i="6" s="1"/>
  <c r="R20" i="6" s="1"/>
  <c r="S20" i="6" s="1"/>
  <c r="T20" i="6" s="1"/>
  <c r="U20" i="6" s="1"/>
  <c r="BX20" i="13" l="1"/>
  <c r="BY20" i="13" s="1"/>
  <c r="BZ20" i="13" s="1"/>
  <c r="CA20" i="13" s="1"/>
  <c r="B20" i="11"/>
  <c r="E20" i="11" s="1"/>
  <c r="F20" i="11" s="1"/>
  <c r="G20" i="11" s="1"/>
  <c r="H20" i="11" s="1"/>
  <c r="I20" i="11" s="1"/>
  <c r="J20" i="11" s="1"/>
  <c r="K20" i="11" s="1"/>
  <c r="L20" i="11" s="1"/>
  <c r="M20" i="11" s="1"/>
  <c r="N20" i="11" s="1"/>
  <c r="O20" i="11" s="1"/>
  <c r="P20" i="11" s="1"/>
  <c r="Q20" i="11" s="1"/>
  <c r="R20" i="11" s="1"/>
  <c r="S20" i="11" s="1"/>
  <c r="T20" i="11" s="1"/>
  <c r="U20" i="11" s="1"/>
  <c r="V20" i="11" s="1"/>
  <c r="W20" i="11" s="1"/>
  <c r="X20" i="11" s="1"/>
  <c r="B18" i="10"/>
  <c r="C18" i="10" s="1"/>
  <c r="D18" i="10" s="1"/>
  <c r="B19" i="4"/>
  <c r="C19" i="4" s="1"/>
  <c r="D19" i="4" s="1"/>
  <c r="E19" i="4" s="1"/>
  <c r="F19" i="4" s="1"/>
  <c r="G19" i="4" s="1"/>
  <c r="H19" i="4" s="1"/>
  <c r="I19" i="4" s="1"/>
  <c r="J19" i="4" s="1"/>
  <c r="K19" i="4" s="1"/>
  <c r="L19" i="4" s="1"/>
  <c r="M19" i="4" s="1"/>
  <c r="N19" i="4" s="1"/>
  <c r="O19" i="4" s="1"/>
  <c r="P19" i="4" s="1"/>
  <c r="Q19" i="4" s="1"/>
  <c r="R19" i="4" s="1"/>
  <c r="S19" i="4" s="1"/>
  <c r="T19" i="4" s="1"/>
  <c r="U19" i="4" s="1"/>
  <c r="V19" i="4" s="1"/>
  <c r="D19" i="5"/>
  <c r="E19" i="5" s="1"/>
  <c r="F19" i="5" s="1"/>
  <c r="G19" i="5" s="1"/>
  <c r="H19" i="5" s="1"/>
  <c r="I19" i="5" s="1"/>
  <c r="J19" i="5" s="1"/>
  <c r="K19" i="5" s="1"/>
  <c r="L19" i="5" s="1"/>
  <c r="M19" i="5" s="1"/>
  <c r="N19" i="5" s="1"/>
  <c r="O19" i="5" s="1"/>
  <c r="P19" i="5" s="1"/>
  <c r="Q19" i="5" s="1"/>
  <c r="R19" i="5" s="1"/>
  <c r="S19" i="5" s="1"/>
  <c r="T19" i="5" s="1"/>
  <c r="U19" i="5" s="1"/>
  <c r="V19" i="5" s="1"/>
  <c r="W19" i="5" s="1"/>
  <c r="X19" i="5" s="1"/>
  <c r="Y19" i="5" s="1"/>
  <c r="Z19" i="5" s="1"/>
  <c r="AA19" i="5" s="1"/>
  <c r="E18" i="10" l="1"/>
  <c r="F18" i="10" s="1"/>
  <c r="G18" i="10" s="1"/>
  <c r="H18" i="10" s="1"/>
  <c r="I18" i="10" s="1"/>
  <c r="J18" i="10" s="1"/>
  <c r="K18" i="10" s="1"/>
  <c r="L18" i="10" s="1"/>
  <c r="M18" i="10" s="1"/>
  <c r="N18" i="10" s="1"/>
  <c r="O18" i="10" s="1"/>
  <c r="P18" i="10" s="1"/>
  <c r="Q18" i="10" s="1"/>
  <c r="R18" i="10" s="1"/>
  <c r="S18" i="10" s="1"/>
  <c r="T18" i="10" s="1"/>
  <c r="R23" i="12" l="1"/>
  <c r="R22" i="12" s="1"/>
  <c r="R21" i="12" s="1"/>
  <c r="R20" i="12" s="1"/>
  <c r="J23" i="12"/>
  <c r="J22" i="12" s="1"/>
  <c r="J21" i="12" s="1"/>
  <c r="J20" i="12" s="1"/>
  <c r="S25" i="12"/>
  <c r="H25" i="12"/>
  <c r="H24" i="12" s="1"/>
  <c r="T23" i="12"/>
  <c r="T22" i="12" l="1"/>
  <c r="T21" i="12" s="1"/>
  <c r="T20" i="12" s="1"/>
  <c r="S24" i="12"/>
  <c r="S23" i="12" s="1"/>
  <c r="S22" i="12" s="1"/>
  <c r="S21" i="12" s="1"/>
  <c r="S20" i="12" s="1"/>
  <c r="H23" i="12"/>
  <c r="H22" i="12" s="1"/>
  <c r="H21" i="12" s="1"/>
  <c r="H20" i="12" s="1"/>
  <c r="U23" i="12"/>
  <c r="U21" i="12" l="1"/>
  <c r="U22" i="12"/>
  <c r="U20" i="12"/>
</calcChain>
</file>

<file path=xl/sharedStrings.xml><?xml version="1.0" encoding="utf-8"?>
<sst xmlns="http://schemas.openxmlformats.org/spreadsheetml/2006/main" count="7207" uniqueCount="1041">
  <si>
    <t>к приказу Минэнерго России</t>
  </si>
  <si>
    <t>МВт</t>
  </si>
  <si>
    <t>МВ×А</t>
  </si>
  <si>
    <t>Мвар</t>
  </si>
  <si>
    <t>в базисном уровне цен</t>
  </si>
  <si>
    <t>Идентификатор инвестиционного проекта</t>
  </si>
  <si>
    <t>км КЛ</t>
  </si>
  <si>
    <t>Причины отклонений</t>
  </si>
  <si>
    <t>%</t>
  </si>
  <si>
    <t>План</t>
  </si>
  <si>
    <t>Факт</t>
  </si>
  <si>
    <t>км ВЛ
 1-цеп</t>
  </si>
  <si>
    <t>км ВЛ
 2-цеп</t>
  </si>
  <si>
    <t>Другое</t>
  </si>
  <si>
    <t>Всего</t>
  </si>
  <si>
    <t>в прогнозных ценах соответствующих лет</t>
  </si>
  <si>
    <t>федерального бюджета</t>
  </si>
  <si>
    <t>иных источников финансирования</t>
  </si>
  <si>
    <t xml:space="preserve">  Наименование инвестиционного проекта (группы инвестиционных проектов)</t>
  </si>
  <si>
    <t xml:space="preserve"> Наименование инвестиционного проекта (группы инвестиционных проектов)</t>
  </si>
  <si>
    <t>Год раскрытия информации: _________ год</t>
  </si>
  <si>
    <t>основные средства</t>
  </si>
  <si>
    <t>нематериальные активы</t>
  </si>
  <si>
    <t>Наименование инвестиционного проекта (группы инвестиционных проектов)</t>
  </si>
  <si>
    <t>оборудование и материалы</t>
  </si>
  <si>
    <t>Установленная мощность центра питания, МВА</t>
  </si>
  <si>
    <t>Фактическое расширение пропускной способности, кВт</t>
  </si>
  <si>
    <t xml:space="preserve">Факт </t>
  </si>
  <si>
    <t>Общий объем финансирования, в том числе за счет:</t>
  </si>
  <si>
    <t>4.1</t>
  </si>
  <si>
    <t>4.2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</si>
  <si>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</si>
  <si>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</si>
  <si>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</si>
  <si>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</si>
  <si>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</si>
  <si>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</si>
  <si>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</si>
  <si>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</si>
  <si>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</si>
  <si>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</si>
  <si>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</si>
  <si>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</si>
  <si>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</si>
  <si>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</si>
  <si>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</si>
  <si>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</si>
  <si>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</si>
  <si>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</si>
  <si>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</si>
  <si>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</si>
  <si>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</si>
  <si>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</si>
  <si>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</si>
  <si>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</si>
  <si>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км ЛЭП</t>
  </si>
  <si>
    <t xml:space="preserve">Всего </t>
  </si>
  <si>
    <t>Утвержденные плановые значения показателей приведены в соответствии с  ______________________________________________________________________________</t>
  </si>
  <si>
    <t>Приложение  № 4</t>
  </si>
  <si>
    <t>Приложение  № 5</t>
  </si>
  <si>
    <t>Приложение  № 6</t>
  </si>
  <si>
    <t>Приложение  № 11</t>
  </si>
  <si>
    <t>Приложение  № 12</t>
  </si>
  <si>
    <t>Приложение  № 13</t>
  </si>
  <si>
    <t>Приложение  № 14</t>
  </si>
  <si>
    <t>Приложение  № 15</t>
  </si>
  <si>
    <t>Приложение  № 16</t>
  </si>
  <si>
    <t>бюджетов субъектов Российской Федерации и муниципальных образований</t>
  </si>
  <si>
    <t>Квартал</t>
  </si>
  <si>
    <t>Наименование объекта, выводимого из эксплуатации</t>
  </si>
  <si>
    <t>за год ________</t>
  </si>
  <si>
    <t>Номер группы инвестиционных проектов</t>
  </si>
  <si>
    <t>средств, полученных от оказания услуг, реализации товаров по регулируемым государством ценам (тарифам)</t>
  </si>
  <si>
    <t xml:space="preserve">        полное наименование субъекта электроэнергетики</t>
  </si>
  <si>
    <t xml:space="preserve">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</si>
  <si>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полное наименование субъекта электроэнергетики</t>
  </si>
  <si>
    <t xml:space="preserve">          полное наименование субъекта электроэнергетики</t>
  </si>
  <si>
    <t xml:space="preserve">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</si>
  <si>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полное наименование субъекта электроэнергетики</t>
  </si>
  <si>
    <t>Ввод объектов инвестиционной деятельности  (мощностей) в эксплуатацию в год N</t>
  </si>
  <si>
    <t xml:space="preserve">      полное наименование субъекта электроэнергетики</t>
  </si>
  <si>
    <t xml:space="preserve">     полное наименование субъекта электроэнергетики</t>
  </si>
  <si>
    <t>I квартал</t>
  </si>
  <si>
    <t>II квартал</t>
  </si>
  <si>
    <t>III квартал</t>
  </si>
  <si>
    <t>IV квартал</t>
  </si>
  <si>
    <t xml:space="preserve">                     полное наименование субъекта электроэнергетики</t>
  </si>
  <si>
    <t xml:space="preserve">III квартал 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</si>
  <si>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
о предоставлении мощности</t>
  </si>
  <si>
    <t xml:space="preserve">                           полное наименование субъекта электроэнергетики</t>
  </si>
  <si>
    <t xml:space="preserve">Причины отклонений 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</si>
  <si>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</si>
  <si>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</si>
  <si>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</si>
  <si>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</si>
  <si>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</si>
  <si>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</si>
  <si>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</si>
  <si>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</si>
  <si>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</si>
  <si>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</si>
  <si>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</si>
  <si>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</si>
  <si>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</si>
  <si>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</si>
  <si>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</si>
  <si>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</si>
  <si>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</si>
  <si>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</si>
  <si>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</si>
  <si>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</si>
  <si>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</si>
  <si>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</si>
  <si>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</si>
  <si>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</si>
  <si>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</si>
  <si>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</si>
  <si>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</si>
  <si>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</si>
  <si>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</si>
  <si>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</si>
  <si>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</si>
  <si>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</si>
  <si>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</si>
  <si>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</si>
  <si>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</si>
  <si>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</si>
  <si>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</si>
  <si>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</si>
  <si>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</si>
  <si>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</si>
  <si>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</si>
  <si>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</si>
  <si>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</si>
  <si>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</si>
  <si>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</si>
  <si>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</si>
  <si>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</si>
  <si>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</si>
  <si>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</si>
  <si>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</si>
  <si>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</si>
  <si>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</si>
  <si>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</si>
  <si>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</si>
  <si>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</si>
  <si>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</si>
  <si>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</si>
  <si>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</si>
  <si>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</si>
  <si>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</si>
  <si>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</si>
  <si>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</si>
  <si>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</si>
  <si>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</si>
  <si>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</si>
  <si>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</si>
  <si>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</si>
  <si>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</si>
  <si>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</si>
  <si>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</si>
  <si>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6.1.5.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</si>
  <si>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</si>
  <si>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 xml:space="preserve">                    полное наименование субъекта электроэнергетики</t>
  </si>
  <si>
    <t xml:space="preserve">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</si>
  <si>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</si>
  <si>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</si>
  <si>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7.1.</t>
  </si>
  <si>
    <t>7.2.</t>
  </si>
  <si>
    <t>7.3.</t>
  </si>
  <si>
    <t>7.4.</t>
  </si>
  <si>
    <t>проектно-изыскательские работы</t>
  </si>
  <si>
    <t>строительные работы, реконструкция, монтаж оборудования</t>
  </si>
  <si>
    <t>прочие затраты</t>
  </si>
  <si>
    <t>Вывод объектов инвестиционной деятельности (мощностей) из эксплуатации в год N</t>
  </si>
  <si>
    <t xml:space="preserve">                          полное наименование субъекта электроэнергетики</t>
  </si>
  <si>
    <t xml:space="preserve">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</si>
  <si>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полное наименование субъекта электроэнергетики</t>
  </si>
  <si>
    <t>ВСЕГО по инвестиционной программе, в том числе:</t>
  </si>
  <si>
    <t>Наименование присоединяемого объекта генерации, который будет осуществлять  поставки электроэнергии и мощности в соответствии с договором о предоставлении мощности*</t>
  </si>
  <si>
    <t xml:space="preserve">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</si>
  <si>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№ п/п</t>
  </si>
  <si>
    <t>Показатель</t>
  </si>
  <si>
    <t>I</t>
  </si>
  <si>
    <t>1.1</t>
  </si>
  <si>
    <t>Прибыль, направляемая на инвестиции, в том числе:</t>
  </si>
  <si>
    <t>1.1.1</t>
  </si>
  <si>
    <t>1.1.1.1</t>
  </si>
  <si>
    <t>производство и поставка электрической энергии и мощности</t>
  </si>
  <si>
    <t>1.1.1.2</t>
  </si>
  <si>
    <t>оказание услуг по передаче электрической энергии</t>
  </si>
  <si>
    <t>1.1.1.3</t>
  </si>
  <si>
    <t>реализация электрической энергии и мощности</t>
  </si>
  <si>
    <t>1.1.1.4</t>
  </si>
  <si>
    <t>1.1.1.5</t>
  </si>
  <si>
    <t>1.1.1.6</t>
  </si>
  <si>
    <t>1.1.1.7</t>
  </si>
  <si>
    <t xml:space="preserve">в части управления технологическими режимами </t>
  </si>
  <si>
    <t>в части обеспечения надежности</t>
  </si>
  <si>
    <t>1.1.2</t>
  </si>
  <si>
    <t>1.1.3</t>
  </si>
  <si>
    <t>от технологического присоединения потребителей</t>
  </si>
  <si>
    <t>1.2</t>
  </si>
  <si>
    <t>1.2.1</t>
  </si>
  <si>
    <t>1.2.1.1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</si>
  <si>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</si>
  <si>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</si>
  <si>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</si>
  <si>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</si>
  <si>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</si>
  <si>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</si>
  <si>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</si>
  <si>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</si>
  <si>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</si>
  <si>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1.2.3</t>
  </si>
  <si>
    <t>недоиспользованная амортизация прошлых лет всего, в том числе:</t>
  </si>
  <si>
    <t>1.2.3.1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</si>
  <si>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</si>
  <si>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</si>
  <si>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</si>
  <si>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</si>
  <si>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</si>
  <si>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</si>
  <si>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</si>
  <si>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</si>
  <si>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1.3</t>
  </si>
  <si>
    <t>1.4</t>
  </si>
  <si>
    <t>1.4.1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</si>
  <si>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</si>
  <si>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</si>
  <si>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</si>
  <si>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</si>
  <si>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2.1</t>
  </si>
  <si>
    <t>Кредиты</t>
  </si>
  <si>
    <t>2.2</t>
  </si>
  <si>
    <t>Облигационные займы</t>
  </si>
  <si>
    <t>2.3</t>
  </si>
  <si>
    <t>2.4</t>
  </si>
  <si>
    <t>Займы организаций</t>
  </si>
  <si>
    <t>2.5</t>
  </si>
  <si>
    <t>Бюджетное финансирование</t>
  </si>
  <si>
    <t>2.5.1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</si>
  <si>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</si>
  <si>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</si>
  <si>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</si>
  <si>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2.5.2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</si>
  <si>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</si>
  <si>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</si>
  <si>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</si>
  <si>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2.6</t>
  </si>
  <si>
    <t>Использование лизинга</t>
  </si>
  <si>
    <t>2.7</t>
  </si>
  <si>
    <t>Прочие привлеченные средства</t>
  </si>
  <si>
    <t>Отклонения от плановых показателей года N</t>
  </si>
  <si>
    <t>7.5.</t>
  </si>
  <si>
    <t>7.6.</t>
  </si>
  <si>
    <t>7.7.</t>
  </si>
  <si>
    <t xml:space="preserve">Форма 5. Отчет об исполнении плана ввода объектов инвестиционной деятельности (мощностей)  в эксплуатацию </t>
  </si>
  <si>
    <t>км ВЛ 1-цеп</t>
  </si>
  <si>
    <t>км ВЛ 2-цеп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</si>
  <si>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</si>
  <si>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</si>
  <si>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</si>
  <si>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</si>
  <si>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</si>
  <si>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</si>
  <si>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</si>
  <si>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</si>
  <si>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</si>
  <si>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</si>
  <si>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</si>
  <si>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</si>
  <si>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</si>
  <si>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</si>
  <si>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</si>
  <si>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</si>
  <si>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</si>
  <si>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</si>
  <si>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</si>
  <si>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</si>
  <si>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Дата ввода объекта, дд.мм.гггг</t>
  </si>
  <si>
    <t>Дата вывода объекта, дд.мм.гггг</t>
  </si>
  <si>
    <t>Фактический резерв мощности для присоединения потребителей, кВт</t>
  </si>
  <si>
    <t>факт на 01.01. года N+1</t>
  </si>
  <si>
    <t>факт  на 01.01. года N</t>
  </si>
  <si>
    <t>факт года N-1
(на 01.01.года N)</t>
  </si>
  <si>
    <t>факт года N
(на 01.01. года N+1)</t>
  </si>
  <si>
    <t>Инвестиционная программа ________________________________</t>
  </si>
  <si>
    <t>Субъект Российской Федерации: _______________________</t>
  </si>
  <si>
    <t xml:space="preserve">                    Год раскрытия (предоставления) информации: ______ год</t>
  </si>
  <si>
    <t xml:space="preserve">    реквизиты решения органа исполнительной власти, утвердившего инвестиционную программу</t>
  </si>
  <si>
    <t xml:space="preserve">1. Финансово-экономическая модель деятельности субъекта электроэнергетики </t>
  </si>
  <si>
    <t>Ед. изм.</t>
  </si>
  <si>
    <t>БЮДЖЕТ ДОХОДОВ И РАСХОДОВ</t>
  </si>
  <si>
    <t>Выручка от реализации товаров (работ, услуг) всего, в том числе*:</t>
  </si>
  <si>
    <t xml:space="preserve">Производство и поставка электрической энергии и мощности всего, в том числе: 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</si>
  <si>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</si>
  <si>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</si>
  <si>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</si>
  <si>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Производство и поставка тепловой энергии (мощности)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</si>
  <si>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</si>
  <si>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</si>
  <si>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</si>
  <si>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</si>
  <si>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</si>
  <si>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</si>
  <si>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</si>
  <si>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</si>
  <si>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</si>
  <si>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</si>
  <si>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</si>
  <si>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1.8.2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</si>
  <si>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</si>
  <si>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</si>
  <si>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</si>
  <si>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2.1.1</t>
  </si>
  <si>
    <t>2.1.2</t>
  </si>
  <si>
    <t>2.1.3</t>
  </si>
  <si>
    <t>2.8</t>
  </si>
  <si>
    <t>2.8.1</t>
  </si>
  <si>
    <t>2.8.2</t>
  </si>
  <si>
    <t>2.9</t>
  </si>
  <si>
    <t>II.I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</si>
  <si>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</si>
  <si>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</si>
  <si>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</si>
  <si>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</si>
  <si>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</si>
  <si>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</si>
  <si>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</si>
  <si>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</si>
  <si>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</si>
  <si>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</si>
  <si>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</si>
  <si>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</si>
  <si>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</si>
  <si>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</si>
  <si>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</si>
  <si>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</si>
  <si>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</si>
  <si>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</si>
  <si>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</si>
  <si>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</si>
  <si>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</si>
  <si>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</si>
  <si>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</si>
  <si>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</si>
  <si>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</si>
  <si>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</si>
  <si>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</si>
  <si>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</si>
  <si>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</si>
  <si>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</si>
  <si>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</si>
  <si>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</si>
  <si>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налог на имущество организации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</si>
  <si>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</si>
  <si>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</si>
  <si>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</si>
  <si>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</si>
  <si>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</si>
  <si>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</si>
  <si>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</si>
  <si>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</si>
  <si>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</si>
  <si>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</si>
  <si>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</si>
  <si>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</si>
  <si>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</si>
  <si>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</si>
  <si>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</si>
  <si>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</si>
  <si>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</si>
  <si>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</si>
  <si>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Прибыль (убыток) от продаж (строка I - строка II) всего, в том числе: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</si>
  <si>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</si>
  <si>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</si>
  <si>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</si>
  <si>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</si>
  <si>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</si>
  <si>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</si>
  <si>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</si>
  <si>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</si>
  <si>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</si>
  <si>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</si>
  <si>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</si>
  <si>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</si>
  <si>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</si>
  <si>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</si>
  <si>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</si>
  <si>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–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</si>
  <si>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</si>
  <si>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</si>
  <si>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</si>
  <si>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</si>
  <si>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</si>
  <si>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</si>
  <si>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</si>
  <si>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</si>
  <si>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</si>
  <si>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</si>
  <si>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</si>
  <si>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</si>
  <si>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</si>
  <si>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</si>
  <si>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</si>
  <si>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</si>
  <si>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</si>
  <si>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</si>
  <si>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 xml:space="preserve"> по сомнительным долгам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</si>
  <si>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</si>
  <si>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</si>
  <si>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</si>
  <si>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</si>
  <si>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</si>
  <si>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</si>
  <si>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</si>
  <si>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</si>
  <si>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</si>
  <si>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</si>
  <si>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</si>
  <si>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</si>
  <si>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</si>
  <si>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</si>
  <si>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</si>
  <si>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</si>
  <si>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</si>
  <si>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</si>
  <si>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</si>
  <si>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</si>
  <si>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</si>
  <si>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</si>
  <si>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</si>
  <si>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</si>
  <si>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</si>
  <si>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</si>
  <si>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</si>
  <si>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</si>
  <si>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</si>
  <si>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</si>
  <si>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</si>
  <si>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в части управления технологическими режимами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</si>
  <si>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</si>
  <si>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</si>
  <si>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</si>
  <si>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</si>
  <si>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</si>
  <si>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</si>
  <si>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</si>
  <si>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</si>
  <si>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</si>
  <si>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</si>
  <si>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</si>
  <si>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</si>
  <si>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</si>
  <si>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</si>
  <si>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</si>
  <si>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</si>
  <si>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</si>
  <si>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На инвестиции</t>
  </si>
  <si>
    <t>Резервный фонд</t>
  </si>
  <si>
    <t>Выплата дивидендов</t>
  </si>
  <si>
    <t>Остаток на развитие</t>
  </si>
  <si>
    <t>IX</t>
  </si>
  <si>
    <t>-</t>
  </si>
  <si>
    <t>Прибыль до налогообложения без учета процентов к уплате и амортизации (строкаV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</si>
  <si>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</si>
  <si>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</si>
  <si>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</si>
  <si>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</si>
  <si>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</si>
  <si>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</si>
  <si>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</si>
  <si>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</si>
  <si>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X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</si>
  <si>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</si>
  <si>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</si>
  <si>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</si>
  <si>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</si>
  <si>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</si>
  <si>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</si>
  <si>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</si>
  <si>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</si>
  <si>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</si>
  <si>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</si>
  <si>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</si>
  <si>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</si>
  <si>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</si>
  <si>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</si>
  <si>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</si>
  <si>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</si>
  <si>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</si>
  <si>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</si>
  <si>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</si>
  <si>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</si>
  <si>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</si>
  <si>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</si>
  <si>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</si>
  <si>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</si>
  <si>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на оптовом рынке электрической энергии и мощности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</si>
  <si>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</si>
  <si>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</si>
  <si>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</si>
  <si>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</si>
  <si>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</si>
  <si>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</si>
  <si>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</si>
  <si>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</si>
  <si>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</si>
  <si>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</si>
  <si>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</si>
  <si>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</si>
  <si>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</si>
  <si>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</si>
  <si>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</si>
  <si>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</si>
  <si>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</si>
  <si>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</si>
  <si>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</si>
  <si>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</si>
  <si>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</si>
  <si>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</si>
  <si>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</si>
  <si>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</si>
  <si>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</si>
  <si>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</si>
  <si>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</si>
  <si>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</si>
  <si>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</si>
  <si>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</si>
  <si>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</si>
  <si>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</si>
  <si>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</si>
  <si>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 xml:space="preserve">Поступления по заключенным инвестиционным соглашениям, в том числе 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</si>
  <si>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</si>
  <si>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</si>
  <si>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</si>
  <si>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</si>
  <si>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</si>
  <si>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</si>
  <si>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</si>
  <si>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</si>
  <si>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</si>
  <si>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</si>
  <si>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</si>
  <si>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</si>
  <si>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</si>
  <si>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</si>
  <si>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</si>
  <si>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</si>
  <si>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</si>
  <si>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</si>
  <si>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</si>
  <si>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</si>
  <si>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</si>
  <si>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</si>
  <si>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</si>
  <si>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</si>
  <si>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</si>
  <si>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</si>
  <si>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</si>
  <si>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</si>
  <si>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</si>
  <si>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</si>
  <si>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</si>
  <si>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</si>
  <si>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</si>
  <si>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</si>
  <si>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</si>
  <si>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</si>
  <si>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</si>
  <si>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</si>
  <si>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</si>
  <si>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</si>
  <si>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на рефинансирование кредитов и займов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</si>
  <si>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</si>
  <si>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</si>
  <si>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</si>
  <si>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</si>
  <si>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</si>
  <si>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</si>
  <si>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</si>
  <si>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</si>
  <si>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</si>
  <si>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</si>
  <si>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</si>
  <si>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</si>
  <si>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</si>
  <si>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</si>
  <si>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</si>
  <si>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</si>
  <si>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</si>
  <si>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</si>
  <si>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</si>
  <si>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</si>
  <si>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15.1.3</t>
  </si>
  <si>
    <t>15.2</t>
  </si>
  <si>
    <t>15.3</t>
  </si>
  <si>
    <t>Прочие выплаты по финансовым операциям</t>
  </si>
  <si>
    <t>XVI</t>
  </si>
  <si>
    <t>Сальдо денежных средств по операционной деятельности (строка X-строка XI) всего, в том числе:</t>
  </si>
  <si>
    <t>XVII</t>
  </si>
  <si>
    <t xml:space="preserve">Сальдо денежных средств по инвестиционным операциям всего (строка XII-строка XIII), всего в том числе 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</si>
  <si>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</si>
  <si>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</si>
  <si>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</si>
  <si>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</si>
  <si>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</si>
  <si>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Сальдо денежных средств по финансовым операциям всего (строка XIV-строка XV), в том числе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</si>
  <si>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</si>
  <si>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</si>
  <si>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</si>
  <si>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</si>
  <si>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</si>
  <si>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</si>
  <si>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</si>
  <si>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</si>
  <si>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</si>
  <si>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</si>
  <si>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XXII</t>
  </si>
  <si>
    <t>Остаток денежных средств на конец периода</t>
  </si>
  <si>
    <t>XXIII</t>
  </si>
  <si>
    <t>23.1</t>
  </si>
  <si>
    <t>Дебиторская задолженность на конец периода всего, в том числе:</t>
  </si>
  <si>
    <t>23.1.1</t>
  </si>
  <si>
    <t xml:space="preserve">производство и поставка электрической энергии и мощности всего, в том числе: </t>
  </si>
  <si>
    <t>23.1.1.а</t>
  </si>
  <si>
    <t>из нее просроченная</t>
  </si>
  <si>
    <t>23.1.1.1</t>
  </si>
  <si>
    <t>производство и поставка электрической энергии на оптовом рынке электрической энергиии и мощности</t>
  </si>
  <si>
    <t>23.1.1.1.а</t>
  </si>
  <si>
    <t>23.1.1.2</t>
  </si>
  <si>
    <t>23.1.1.2.а</t>
  </si>
  <si>
    <t>23.1.1.3</t>
  </si>
  <si>
    <t>23.1.1.3.а</t>
  </si>
  <si>
    <t>23.1.2</t>
  </si>
  <si>
    <t>производство и поставка тепловой энергии (мощности)</t>
  </si>
  <si>
    <t>23.1.2.а</t>
  </si>
  <si>
    <t>23.1.3</t>
  </si>
  <si>
    <t>23.1.3.а</t>
  </si>
  <si>
    <t>23.1.4</t>
  </si>
  <si>
    <t>оказание услуг по передаче тепловой энергии, теплоносителя</t>
  </si>
  <si>
    <t>23.1.4.а</t>
  </si>
  <si>
    <t>23.1.5</t>
  </si>
  <si>
    <t>оказание услуг по технологическому присоединению</t>
  </si>
  <si>
    <t>23.1.5.а</t>
  </si>
  <si>
    <t>23.1.7</t>
  </si>
  <si>
    <t>23.1.6.а</t>
  </si>
  <si>
    <t>реализации тепловой энергии (мощности)</t>
  </si>
  <si>
    <t>23.1.7.а</t>
  </si>
  <si>
    <t>23.1.8</t>
  </si>
  <si>
    <t>оказание услуг по оперативно-диспетчерскому управлению в электроэнергетике всего, в том числе:</t>
  </si>
  <si>
    <t>23.1.8.а</t>
  </si>
  <si>
    <t>23.1.8.1</t>
  </si>
  <si>
    <t>23.1.8.1.а</t>
  </si>
  <si>
    <t>23.1.8.2</t>
  </si>
  <si>
    <t>23.1.8.2.а</t>
  </si>
  <si>
    <t>23.1.9</t>
  </si>
  <si>
    <t>прочая деятельность</t>
  </si>
  <si>
    <t>23.1.9.а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</si>
  <si>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</si>
  <si>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</si>
  <si>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</si>
  <si>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</si>
  <si>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23.2.1.а</t>
  </si>
  <si>
    <t>23.2.2</t>
  </si>
  <si>
    <t>поставщикам покупной энергии всего, в том числе:</t>
  </si>
  <si>
    <t>23.2.2.1</t>
  </si>
  <si>
    <t>23.2.2.1.а</t>
  </si>
  <si>
    <t>23.2.2.2</t>
  </si>
  <si>
    <t>на розничных рынках</t>
  </si>
  <si>
    <t>23.2.2.2.а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</si>
  <si>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</si>
  <si>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</si>
  <si>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23.2.3.а</t>
  </si>
  <si>
    <t>23.2.4</t>
  </si>
  <si>
    <t>по оплате услуг территориальных сетевых организаций</t>
  </si>
  <si>
    <t>23.2.4.а</t>
  </si>
  <si>
    <t>23.2.5</t>
  </si>
  <si>
    <t>перед персоналом по оплате труда</t>
  </si>
  <si>
    <t>23.2.5.а</t>
  </si>
  <si>
    <t>23.2.6</t>
  </si>
  <si>
    <t>перед бюджетами и внебюджетными фондами</t>
  </si>
  <si>
    <t>23.2.6.а</t>
  </si>
  <si>
    <t>23.2.7</t>
  </si>
  <si>
    <t>по договорам технологического присоединения</t>
  </si>
  <si>
    <t>23.2.7.а</t>
  </si>
  <si>
    <t>23.2.8</t>
  </si>
  <si>
    <t xml:space="preserve">по обязательствам перед поставщиками и подрядчиками по исполнению инвестиционной программы </t>
  </si>
  <si>
    <t>23.2.8.а</t>
  </si>
  <si>
    <t>23.2.9</t>
  </si>
  <si>
    <t>прочая кредиторская задолженность</t>
  </si>
  <si>
    <t>23.2.9.а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</si>
  <si>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</si>
  <si>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</si>
  <si>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</si>
  <si>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</si>
  <si>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</si>
  <si>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</si>
  <si>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</si>
  <si>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</si>
  <si>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</si>
  <si>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</si>
  <si>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</si>
  <si>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</si>
  <si>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</si>
  <si>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</si>
  <si>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</si>
  <si>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</si>
  <si>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</si>
  <si>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</si>
  <si>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</si>
  <si>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</si>
  <si>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</si>
  <si>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</si>
  <si>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</si>
  <si>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</si>
  <si>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</si>
  <si>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</si>
  <si>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</si>
  <si>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</si>
  <si>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</si>
  <si>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</si>
  <si>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</si>
  <si>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</si>
  <si>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</si>
  <si>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</si>
  <si>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</si>
  <si>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</si>
  <si>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</si>
  <si>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</si>
  <si>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</si>
  <si>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</si>
  <si>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</si>
  <si>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</si>
  <si>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</si>
  <si>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</si>
  <si>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</si>
  <si>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</si>
  <si>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</si>
  <si>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</si>
  <si>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</si>
  <si>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</si>
  <si>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</si>
  <si>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</si>
  <si>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</si>
  <si>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</si>
  <si>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</si>
  <si>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</si>
  <si>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</si>
  <si>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</si>
  <si>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</si>
  <si>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</si>
  <si>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</si>
  <si>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</si>
  <si>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</si>
  <si>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</si>
  <si>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</si>
  <si>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</si>
  <si>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</si>
  <si>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</si>
  <si>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</si>
  <si>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</si>
  <si>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</si>
  <si>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</si>
  <si>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</si>
  <si>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</si>
  <si>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</si>
  <si>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</si>
  <si>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</si>
  <si>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</si>
  <si>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</si>
  <si>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</si>
  <si>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</si>
  <si>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</si>
  <si>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</si>
  <si>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</si>
  <si>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Неободимая валовая выручка сетевой организации в части содержания (строка 1.3-строка 2.2.1-строка 2.2.2-строка 2.1.2.1.1)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</si>
  <si>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</si>
  <si>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</si>
  <si>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</si>
  <si>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</si>
  <si>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</si>
  <si>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</si>
  <si>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</si>
  <si>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</si>
  <si>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</si>
  <si>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</si>
  <si>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</si>
  <si>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</si>
  <si>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</si>
  <si>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</si>
  <si>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</si>
  <si>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</si>
  <si>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</si>
  <si>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</si>
  <si>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</si>
  <si>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</si>
  <si>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</si>
  <si>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</si>
  <si>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</si>
  <si>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</si>
  <si>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</si>
  <si>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</si>
  <si>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</si>
  <si>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</si>
  <si>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</si>
  <si>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 xml:space="preserve"> в части управления технологическими режимами </t>
  </si>
  <si>
    <t>27.3.2</t>
  </si>
  <si>
    <t>XXVIII</t>
  </si>
  <si>
    <t>Среднесписочная численность работников</t>
  </si>
  <si>
    <t xml:space="preserve">2 Источники финансирования инвестиционной программы субъекта электроэнергетики </t>
  </si>
  <si>
    <t>Источники финансирования инвестиционной программы всего (строка I+строка II) всего, в том числе::</t>
  </si>
  <si>
    <t>Собственные средства всего, в том числе:</t>
  </si>
  <si>
    <t>полученная от реализации продукции и оказанных услуг по регулируемым ценам (тарифам):</t>
  </si>
  <si>
    <t>производства и поставки электрической энергии и мощности</t>
  </si>
  <si>
    <t>1.1.1.1.1</t>
  </si>
  <si>
    <t>1.1.1.1.2</t>
  </si>
  <si>
    <t>1.1.1.1.3</t>
  </si>
  <si>
    <t>производства и поставки тепловой энергии (мощности)</t>
  </si>
  <si>
    <t>оказания услуг по передаче электрической энергии</t>
  </si>
  <si>
    <t>оказания услуг по передаче тепловой энергии, теплоносителя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</si>
  <si>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</si>
  <si>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</si>
  <si>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</si>
  <si>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</si>
  <si>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 xml:space="preserve">    авансовое использование прибыли</t>
  </si>
  <si>
    <t>1.1.1.5.2</t>
  </si>
  <si>
    <t>1.1.1.5.2.а</t>
  </si>
  <si>
    <t>реализации электрической энергии и мощности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</si>
  <si>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</si>
  <si>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</si>
  <si>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</si>
  <si>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</si>
  <si>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</si>
  <si>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</si>
  <si>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</si>
  <si>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</si>
  <si>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</si>
  <si>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</si>
  <si>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</si>
  <si>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1.2.1.1.1</t>
  </si>
  <si>
    <t>1.2.1.1.2</t>
  </si>
  <si>
    <t>1.2.1.1.3</t>
  </si>
  <si>
    <t>прочая текущая амортизация</t>
  </si>
  <si>
    <t>1.2.3.1.1</t>
  </si>
  <si>
    <t>1.2.3.1.2.</t>
  </si>
  <si>
    <t>1.2.3.1.2</t>
  </si>
  <si>
    <t>Возврат налога на добавленную стоимость****</t>
  </si>
  <si>
    <t>Прочие собственные средства всего, в том числе:</t>
  </si>
  <si>
    <t>средства от эмиссии акций</t>
  </si>
  <si>
    <t>Вексели</t>
  </si>
  <si>
    <t>3.1.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</si>
  <si>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</si>
  <si>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</si>
  <si>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</si>
  <si>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</si>
  <si>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</si>
  <si>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</si>
  <si>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</si>
  <si>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</si>
  <si>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</si>
  <si>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</si>
  <si>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</si>
  <si>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</si>
  <si>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</si>
  <si>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</si>
  <si>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 xml:space="preserve">*** указывается на основании заключенных договоров на оказание услуг по передаче электрической энергии 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</si>
  <si>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</si>
  <si>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</si>
  <si>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Отчетный год N</t>
  </si>
  <si>
    <t>6</t>
  </si>
  <si>
    <t>Отклонения от плановых значений года N</t>
  </si>
  <si>
    <t>в процентах, %</t>
  </si>
  <si>
    <t xml:space="preserve">План </t>
  </si>
  <si>
    <t>в ед. измерений</t>
  </si>
  <si>
    <t>Форма 4. Отчет о постановке объектов электросетевого хозяйства под напряжение 
и (или) включении объектов капитального строительства для проведения пусконаладочных работ</t>
  </si>
  <si>
    <t>Отклонение от плана финансирования по итогам отчетного периода</t>
  </si>
  <si>
    <t>Отклонение от плана освоения по итогам отчетного периода</t>
  </si>
  <si>
    <t>Отклонение от плана ввода основных средств по итогам отчетного периода</t>
  </si>
  <si>
    <t>Отклонения от плановых показателей по итогам отчетного периода</t>
  </si>
  <si>
    <t>Приложение  № 10</t>
  </si>
  <si>
    <t>Приложение  № 7</t>
  </si>
  <si>
    <t>Место расположения центра питания:
субъект Российской Федерации, район, ближайший населенный пункт</t>
  </si>
  <si>
    <t>Наименование центра питания</t>
  </si>
  <si>
    <t>Отклонение от плановых значений года N</t>
  </si>
  <si>
    <t xml:space="preserve"> 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</si>
  <si>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</si>
  <si>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</si>
  <si>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</si>
  <si>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</si>
  <si>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</si>
  <si>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</si>
  <si>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</si>
  <si>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</si>
  <si>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</si>
  <si>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</si>
  <si>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</si>
  <si>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</si>
  <si>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</si>
  <si>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</si>
  <si>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</si>
  <si>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Отклонение от плановых значений по итогам отчетного периода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</si>
  <si>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</si>
  <si>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</si>
  <si>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</si>
  <si>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</si>
  <si>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</si>
  <si>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</si>
  <si>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</si>
  <si>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Наименование количественного показателя, соответствующего цели</t>
  </si>
  <si>
    <t>…</t>
  </si>
  <si>
    <t>4.3</t>
  </si>
  <si>
    <t>4.4</t>
  </si>
  <si>
    <t>4. …</t>
  </si>
  <si>
    <t>5.…</t>
  </si>
  <si>
    <t>6. …</t>
  </si>
  <si>
    <t>7. …</t>
  </si>
  <si>
    <t>8. …</t>
  </si>
  <si>
    <t>9. …</t>
  </si>
  <si>
    <t>10. …</t>
  </si>
  <si>
    <t>Приложение  № 8</t>
  </si>
  <si>
    <t>Приложение № 9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</si>
  <si>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год N</t>
  </si>
  <si>
    <t>Форма 10.  Отчет об исполнении плана финансирования капитальных вложений по инвестиционным проектам инвестиционной программы (квартальный)</t>
  </si>
  <si>
    <t>Форма 12. Отчет об исполнении плана освоения капитальных вложений по инвестиционным проектам инвестиционной программы (квартальный)</t>
  </si>
  <si>
    <t>Форма 13. Отчет об исполнении плана ввода основных средств по инвестиционным проектам инвестиционной программы (квартальный)</t>
  </si>
  <si>
    <t>Форма 15.  Отчет об исполнении плана ввода объектов инвестиционной деятельности (мощностей)  в эксплуатацию (квартальный)</t>
  </si>
  <si>
    <t>Форма 16. Отчет об исполнении плана вывода объектов инвестиционной деятельности (мощностей)  из эксплуатации (квартальный)</t>
  </si>
  <si>
    <t>Форма  17.  Отчет об исполнении основных этапов работ по инвестиционным проектам инвестиционной программы (квартальный)</t>
  </si>
  <si>
    <t>Приложение  № 17</t>
  </si>
  <si>
    <t>Приложение  № 18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</si>
  <si>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</si>
  <si>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 xml:space="preserve">Форма 7. Отчет о фактических значениях количественных показателей по инвестиционным проектам инвестиционной программы   </t>
  </si>
  <si>
    <t xml:space="preserve">Форма 18. Отчет о фактических значениях количественных показателей по инвестиционным проектам инвестиционной программы (квартальный)  </t>
  </si>
  <si>
    <t>Форма 19. Отчет о достигнутых результатах в части, касающейся расширения пропускной способности, снижения потерь в сетях и увеличения резерва для присоединения потребителей отдельно по каждому центру питания напряжением  35 кВ и выше (квартальный)</t>
  </si>
  <si>
    <t>Приложение  № 19</t>
  </si>
  <si>
    <t>факт на конец отчетного периода</t>
  </si>
  <si>
    <t>Приложение № 20</t>
  </si>
  <si>
    <t>Форма 8. Отчет о достигнутых результатах в части, касающейся расширения пропускной способности, снижения потерь в сетях и увеличения резерва для присоединения потребителей отдельно по каждому центру питания напряжением 35 кВ и выше</t>
  </si>
  <si>
    <t>Примечание:  Словосочетания вида «год N», «год (N-1)», «год (N+1)» в различных падежах заменяются указанием года (четыре цифры и слово «год»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«+» или «-».</t>
  </si>
  <si>
    <t xml:space="preserve">Форма 6. Отчет об исполнении плана вывода объектов инвестиционной деятельности (мощностей) из эксплуатации </t>
  </si>
  <si>
    <t>Отчет о реализации инвестиционной программы ____________________________________________________________________________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</si>
  <si>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целей, года N</t>
  </si>
  <si>
    <t>Утвержденные плановые значения показателей приведены в соответствии с с__________________________________________________</t>
  </si>
  <si>
    <t>Форма 14. Отчет о постановке объектов электросетевого хозяйства под напряжение 
и (или) включении объектов капитального строительства для проведения пусконаладочных работ (квартальный)</t>
  </si>
  <si>
    <t>от « 25 » апреля 2018 г. № 320</t>
  </si>
  <si>
    <t>Отчет о реализации инвестиционной программы __________________________________________________________________</t>
  </si>
  <si>
    <t xml:space="preserve">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</si>
  <si>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</si>
  <si>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</si>
  <si>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</si>
  <si>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полное наименование субъекта электроэнергетики</t>
  </si>
  <si>
    <r>
      <t>Фактическое снижение потерь, кВт</t>
    </r>
    <r>
      <rPr>
        <sz val="12"/>
        <rFont val="Calibri"/>
        <family val="2"/>
        <charset val="204"/>
      </rPr>
      <t>×</t>
    </r>
    <r>
      <rPr>
        <sz val="12"/>
        <rFont val="Times New Roman"/>
        <family val="1"/>
        <charset val="204"/>
      </rPr>
      <t>ч/год</t>
    </r>
  </si>
  <si>
    <t>Всего, в том числе:</t>
  </si>
  <si>
    <t>факт на 01.01. 
года N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</si>
  <si>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</si>
  <si>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млн. рублей (без НДС)</t>
  </si>
  <si>
    <t>Первоначальная стоимость принимаемых к учету основных средств и нематериальных активов, млн. рублей (без НДС)</t>
  </si>
  <si>
    <t>млн. рублей
 (без НДС)</t>
  </si>
  <si>
    <t>млн. рублей</t>
  </si>
  <si>
    <t xml:space="preserve">Оценка полной стоимости инвестиционного проекта  в прогнозных ценах соответствующих лет, млн. рублей (с НДС) </t>
  </si>
  <si>
    <t xml:space="preserve">Остаток финансирования капитальных вложений 
на  конец отчетного периода в прогнозных ценах соответствующих лет,  млн. рублей (с НДС) </t>
  </si>
  <si>
    <t>млн. рублей
 (с НДС)</t>
  </si>
  <si>
    <t>Финансирование капитальных вложений, млн. рублей (с НДС)</t>
  </si>
  <si>
    <t xml:space="preserve">Остаток освоения капитальных вложений 
на  конец отчетного периода,  
млн. рублей 
(без НДС) </t>
  </si>
  <si>
    <t>чел.</t>
  </si>
  <si>
    <t>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</si>
  <si>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Форма 9. Отчет об исполнении финансового плана субъекта электроэнергетики</t>
  </si>
  <si>
    <t>0</t>
  </si>
  <si>
    <t>нд</t>
  </si>
  <si>
    <t>1</t>
  </si>
  <si>
    <t>Приморский край</t>
  </si>
  <si>
    <t>Генеральный директор ООО "ДВЭС"</t>
  </si>
  <si>
    <t>Ю.С.Игнатов</t>
  </si>
  <si>
    <t>Финансирование капитальных вложений года N, млн. рублей (без НДС)</t>
  </si>
  <si>
    <t>Субъект Российской Федерации: Приморский край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</si>
  <si>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</si>
  <si>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</si>
  <si>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</si>
  <si>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полное наименование субъекта электроэнергетики</t>
  </si>
  <si>
    <t>х</t>
  </si>
  <si>
    <t>Отчет о реализации инвестиционной программы Общества с ограниченной ответственностью "Дальневосточные электрические сети" на 2022-2026 год</t>
  </si>
  <si>
    <t>Общий объем финансирования,    в том числе за счет:</t>
  </si>
  <si>
    <t>Общий фактический объем финансирования, в том числе           за счет:</t>
  </si>
  <si>
    <r>
      <t xml:space="preserve">Отчет о реализации инвестиционной программы </t>
    </r>
    <r>
      <rPr>
        <u/>
        <sz val="14"/>
        <rFont val="Times New Roman"/>
        <family val="1"/>
        <charset val="204"/>
      </rPr>
      <t>Общества с ограниченной ответственностью "Дальневосточные электрические сети" на 2022-2026 год</t>
    </r>
  </si>
  <si>
    <r>
      <t xml:space="preserve">Отчет о реализации инвестиционной программы </t>
    </r>
    <r>
      <rPr>
        <u/>
        <sz val="14"/>
        <color theme="1"/>
        <rFont val="Times New Roman"/>
        <family val="1"/>
        <charset val="204"/>
      </rPr>
      <t>Общества с ограниченной ответственностью "Дальневосточные электрические сети" на 2022-2026 год</t>
    </r>
  </si>
  <si>
    <r>
      <t xml:space="preserve">Отчет об исполнении инвестиционной программы </t>
    </r>
    <r>
      <rPr>
        <u/>
        <sz val="14"/>
        <rFont val="Times New Roman"/>
        <family val="1"/>
        <charset val="204"/>
      </rPr>
      <t>Общества с ограниченной ответственностью "Дальневосточные электрические сети" на 2022-2026 год</t>
    </r>
  </si>
  <si>
    <t>Инвестиционная программа Общества с ограниченной ответственностью "Дальневосточные электрические сети" на 2022-2026 год</t>
  </si>
  <si>
    <t>Реконструкция, модернизация, техническое перевооружение линий электропередачи, всего, в том числе:</t>
  </si>
  <si>
    <t>Реконструкция линий электропередачи, всего, в том числе:</t>
  </si>
  <si>
    <t>1.2.2.1</t>
  </si>
  <si>
    <t>1.2.2.1.1</t>
  </si>
  <si>
    <t>Год раскрытия (предоставления) информации: 2024 год</t>
  </si>
  <si>
    <t>Отчетный год 2024</t>
  </si>
  <si>
    <t>План  2024г.</t>
  </si>
  <si>
    <r>
      <t xml:space="preserve">Год раскрытия информации: </t>
    </r>
    <r>
      <rPr>
        <u/>
        <sz val="14"/>
        <rFont val="Times New Roman"/>
        <family val="1"/>
        <charset val="204"/>
      </rPr>
      <t xml:space="preserve">2024 </t>
    </r>
    <r>
      <rPr>
        <sz val="14"/>
        <rFont val="Times New Roman"/>
        <family val="1"/>
        <charset val="204"/>
      </rPr>
      <t>год</t>
    </r>
  </si>
  <si>
    <t>Финансирование капитальных вложений года 2024, млн. рублей (с НДС)</t>
  </si>
  <si>
    <t xml:space="preserve">Фактический объем финансирования капитальных вложений на  01.01. года 2024, млн. рублей 
(с НДС) </t>
  </si>
  <si>
    <t xml:space="preserve">Остаток финансирования капитальных вложений 
на  01.01. года 2024  в прогнозных ценах соответствующих лет,  млн. рублей (с НДС) </t>
  </si>
  <si>
    <t>Замена оборудования РТП- 6/0,4кВ Мой дом в РУ 6 кВ. (КСО 2 ячейки) ул. Кирова, 25 в г. Владивосток</t>
  </si>
  <si>
    <t>Реконструкция ВЛ-6 от ПС "Горностай" Ф.17 до КТПН-874</t>
  </si>
  <si>
    <t>K_015</t>
  </si>
  <si>
    <t>Развитие и модернизация учета электрической энергии (мощности), всего, в том числе:</t>
  </si>
  <si>
    <t>«Установка приборов учета, класс напряжения 0,22 (0,4) кВ, всего, в том числе:»</t>
  </si>
  <si>
    <t>Установка приборов учета, класс напряжения 0,22 (0,4) кВ</t>
  </si>
  <si>
    <t>K_019</t>
  </si>
  <si>
    <t>Прочие инвестиционные проекты, всего, в том числе:</t>
  </si>
  <si>
    <t>1.6.1.</t>
  </si>
  <si>
    <t>1.6.2.</t>
  </si>
  <si>
    <t>Приобретение экскаватора гусеничного с гидромолотом</t>
  </si>
  <si>
    <t>K_026</t>
  </si>
  <si>
    <t>1.6.3.</t>
  </si>
  <si>
    <t>Приобретение спец.техники (автомобиль бортовой)</t>
  </si>
  <si>
    <t>K_027</t>
  </si>
  <si>
    <t>Приобретение спец.техники (автомобиль грузовой)</t>
  </si>
  <si>
    <t>K_028</t>
  </si>
  <si>
    <t>K_029</t>
  </si>
  <si>
    <t>сдача и ввод в эксплуатацию обьекта 4 кв 2024г</t>
  </si>
  <si>
    <t>покупка после полного финансирования</t>
  </si>
  <si>
    <t>установка 4 кв 2024г</t>
  </si>
  <si>
    <r>
      <t xml:space="preserve">Год раскрытия информации: </t>
    </r>
    <r>
      <rPr>
        <u/>
        <sz val="14"/>
        <rFont val="Times New Roman"/>
        <family val="1"/>
        <charset val="204"/>
      </rPr>
      <t>2024</t>
    </r>
    <r>
      <rPr>
        <sz val="14"/>
        <rFont val="Times New Roman"/>
        <family val="1"/>
        <charset val="204"/>
      </rPr>
      <t xml:space="preserve"> год</t>
    </r>
  </si>
  <si>
    <t>Всего год 2024</t>
  </si>
  <si>
    <t xml:space="preserve">Фактический объем освоения капитальных вложений на  01.01. года 2024 в прогнозных ценах соответствующих лет, млн. рублей 
(без НДС) </t>
  </si>
  <si>
    <t xml:space="preserve">Остаток освоения капитальных вложений 
на  01.01. года 2024,  
млн. рублей 
(без НДС) </t>
  </si>
  <si>
    <t xml:space="preserve">Освоение капитальных вложений года 2024, млн. рублей (без НДС) </t>
  </si>
  <si>
    <t>Принятие основных средств и нематериальных активов к бухгалтерскому учету в год 2024</t>
  </si>
  <si>
    <t>Постановка объектов электросетевого хозяйства под напряжение  и (или) включение объектов капитального строительства для проведения  пусконаладочных работ в год 2024</t>
  </si>
  <si>
    <t>Ввод объектов инвестиционной деятельности (мощностей)  в эксплуатацию в год 2024</t>
  </si>
  <si>
    <t>Вывод объектов инвестиционной деятельности (мощностей) из эксплуатации в год 2024</t>
  </si>
  <si>
    <t>Освоение капитальных вложений года 2024, млн. рублей (без НДС)</t>
  </si>
  <si>
    <t>Утвержденные плановые значения показателей приведены в соответствии с  Приказом Министерства энергетики и газоснабжения Приморского края №45пр-149 от 17.05.2024г.</t>
  </si>
  <si>
    <t>Утвержденные плановые значения показателей приведены в соответствии с Приказом Министерства энергетики и газоснабжения Приморского края №45пр-149 от 17.05.2024г.</t>
  </si>
  <si>
    <t>Факт 2024г.</t>
  </si>
  <si>
    <t>Форма 20. Отчет об исполнении финансового плана субъекта электроэнергетики (3 квартальный)</t>
  </si>
  <si>
    <t>за 3 квартал 2024 года</t>
  </si>
  <si>
    <t>В.В. Ригида</t>
  </si>
  <si>
    <r>
      <t xml:space="preserve">за  3 квартал </t>
    </r>
    <r>
      <rPr>
        <u/>
        <sz val="14"/>
        <rFont val="Times New Roman"/>
        <family val="1"/>
        <charset val="204"/>
      </rPr>
      <t>2024</t>
    </r>
    <r>
      <rPr>
        <sz val="14"/>
        <rFont val="Times New Roman"/>
        <family val="1"/>
        <charset val="204"/>
      </rPr>
      <t xml:space="preserve"> года</t>
    </r>
  </si>
  <si>
    <t>за 3 квартал  2024 года</t>
  </si>
  <si>
    <r>
      <t xml:space="preserve">за </t>
    </r>
    <r>
      <rPr>
        <u/>
        <sz val="14"/>
        <rFont val="Times New Roman"/>
        <family val="1"/>
        <charset val="204"/>
      </rPr>
      <t>3 квартал</t>
    </r>
    <r>
      <rPr>
        <sz val="14"/>
        <rFont val="Times New Roman"/>
        <family val="1"/>
        <charset val="204"/>
      </rPr>
      <t xml:space="preserve">  </t>
    </r>
    <r>
      <rPr>
        <u/>
        <sz val="14"/>
        <rFont val="Times New Roman"/>
        <family val="1"/>
        <charset val="204"/>
      </rPr>
      <t>2024</t>
    </r>
    <r>
      <rPr>
        <sz val="14"/>
        <rFont val="Times New Roman"/>
        <family val="1"/>
        <charset val="204"/>
      </rPr>
      <t xml:space="preserve"> года</t>
    </r>
  </si>
  <si>
    <r>
      <t xml:space="preserve">за </t>
    </r>
    <r>
      <rPr>
        <u/>
        <sz val="14"/>
        <rFont val="Times New Roman"/>
        <family val="1"/>
        <charset val="204"/>
      </rPr>
      <t>3 квартал</t>
    </r>
    <r>
      <rPr>
        <sz val="14"/>
        <rFont val="Times New Roman"/>
        <family val="1"/>
        <charset val="204"/>
      </rPr>
      <t xml:space="preserve"> </t>
    </r>
    <r>
      <rPr>
        <u/>
        <sz val="14"/>
        <rFont val="Times New Roman"/>
        <family val="1"/>
        <charset val="204"/>
      </rPr>
      <t>2024</t>
    </r>
    <r>
      <rPr>
        <sz val="14"/>
        <rFont val="Times New Roman"/>
        <family val="1"/>
        <charset val="204"/>
      </rPr>
      <t xml:space="preserve">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</si>
</sst>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0.000"/>
    <numFmt numFmtId="168" formatCode="#,##0_ ;\-#,##0\ "/>
    <numFmt numFmtId="169" formatCode="0.0"/>
    <numFmt numFmtId="170" formatCode="#,##0.000"/>
    <numFmt numFmtId="171" formatCode="#,##0.0"/>
    <numFmt numFmtId="172" formatCode="0.00000"/>
    <numFmt numFmtId="173" formatCode="0.0000"/>
    <numFmt numFmtId="174" formatCode="#,##0.0000"/>
    <numFmt numFmtId="175" formatCode="#,##0.00000"/>
    <numFmt numFmtId="176" formatCode="0.0%"/>
    <numFmt numFmtId="177" formatCode="_-* #,##0.0000\ _₽_-;\-* #,##0.0000\ _₽_-;_-* &quot;-&quot;??\ _₽_-;_-@_-"/>
    <numFmt numFmtId="178" formatCode="_-* #,##0.000\ _₽_-;\-* #,##0.000\ _₽_-;_-* &quot;-&quot;????\ _₽_-;_-@_-"/>
  </numFmts>
  <fonts count="84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12"/>
      <name val="Times New Roman"/>
      <family val="1"/>
      <charset val="204"/>
    </font>
    <font>
      <sz val="12.5"/>
      <name val="Times New Roman"/>
      <family val="1"/>
      <charset val="204"/>
    </font>
    <font>
      <sz val="12.5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name val="Times New Roman CY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 CYR"/>
    </font>
    <font>
      <sz val="14"/>
      <name val="Times New Roman CYR"/>
      <charset val="204"/>
    </font>
    <font>
      <sz val="12"/>
      <name val="Times New Roman CYR"/>
    </font>
    <font>
      <i/>
      <sz val="10"/>
      <name val="Times New Roman"/>
      <family val="1"/>
      <charset val="204"/>
    </font>
    <font>
      <sz val="11"/>
      <name val="Times New Roman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0" tint="-0.499984740745262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name val="Calibri"/>
      <family val="2"/>
      <charset val="204"/>
    </font>
    <font>
      <sz val="18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62"/>
      <name val="Arial Cyr"/>
      <family val="2"/>
      <charset val="204"/>
    </font>
    <font>
      <sz val="10"/>
      <name val="Arial Cyr"/>
      <family val="2"/>
      <charset val="204"/>
    </font>
    <font>
      <sz val="10"/>
      <name val="Arial Narrow"/>
      <family val="2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9"/>
      <color indexed="21"/>
      <name val="Arial"/>
      <family val="2"/>
      <charset val="204"/>
    </font>
    <font>
      <b/>
      <sz val="10"/>
      <color indexed="21"/>
      <name val="Arial"/>
      <family val="2"/>
      <charset val="204"/>
    </font>
    <font>
      <sz val="9"/>
      <name val="Arial"/>
      <family val="2"/>
      <charset val="204"/>
    </font>
    <font>
      <sz val="8"/>
      <color indexed="63"/>
      <name val="Arial"/>
      <family val="2"/>
    </font>
    <font>
      <sz val="10"/>
      <color indexed="21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899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30" fillId="0" borderId="0"/>
    <xf numFmtId="0" fontId="12" fillId="0" borderId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31" fillId="0" borderId="0"/>
    <xf numFmtId="0" fontId="31" fillId="0" borderId="0"/>
    <xf numFmtId="0" fontId="12" fillId="0" borderId="0"/>
    <xf numFmtId="0" fontId="11" fillId="0" borderId="0"/>
    <xf numFmtId="0" fontId="37" fillId="0" borderId="0"/>
    <xf numFmtId="0" fontId="37" fillId="0" borderId="0"/>
    <xf numFmtId="165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0" fillId="0" borderId="0"/>
    <xf numFmtId="0" fontId="9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42" fillId="0" borderId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7" fillId="0" borderId="0"/>
    <xf numFmtId="0" fontId="12" fillId="0" borderId="0"/>
    <xf numFmtId="9" fontId="37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3" fillId="0" borderId="0"/>
    <xf numFmtId="0" fontId="44" fillId="0" borderId="0"/>
    <xf numFmtId="0" fontId="6" fillId="0" borderId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2" fillId="0" borderId="0"/>
    <xf numFmtId="0" fontId="5" fillId="0" borderId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2" fillId="0" borderId="0"/>
    <xf numFmtId="164" fontId="51" fillId="0" borderId="0" applyFont="0" applyFill="0" applyBorder="0" applyAlignment="0" applyProtection="0"/>
    <xf numFmtId="9" fontId="65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9" fontId="72" fillId="0" borderId="0" applyFill="0" applyBorder="0" applyAlignment="0" applyProtection="0"/>
    <xf numFmtId="9" fontId="73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74" fillId="0" borderId="0" applyFont="0" applyFill="0" applyBorder="0" applyAlignment="0" applyProtection="0"/>
    <xf numFmtId="166" fontId="4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8" fillId="0" borderId="0"/>
    <xf numFmtId="0" fontId="1" fillId="0" borderId="0"/>
    <xf numFmtId="0" fontId="1" fillId="0" borderId="0"/>
    <xf numFmtId="0" fontId="78" fillId="0" borderId="0"/>
    <xf numFmtId="0" fontId="1" fillId="0" borderId="0"/>
  </cellStyleXfs>
  <cellXfs count="824">
    <xf numFmtId="0" fontId="0" fillId="0" borderId="0" xfId="0"/>
    <xf numFmtId="0" fontId="12" fillId="0" borderId="0" xfId="0" applyFont="1"/>
    <xf numFmtId="0" fontId="12" fillId="0" borderId="0" xfId="37" applyFont="1" applyAlignment="1">
      <alignment horizontal="right"/>
    </xf>
    <xf numFmtId="0" fontId="32" fillId="0" borderId="0" xfId="44" applyFont="1" applyFill="1" applyBorder="1"/>
    <xf numFmtId="0" fontId="32" fillId="0" borderId="0" xfId="44" applyFont="1" applyFill="1" applyBorder="1" applyAlignment="1"/>
    <xf numFmtId="0" fontId="33" fillId="0" borderId="0" xfId="45" applyFont="1" applyFill="1" applyBorder="1" applyAlignment="1"/>
    <xf numFmtId="0" fontId="12" fillId="0" borderId="0" xfId="37" applyFont="1"/>
    <xf numFmtId="0" fontId="12" fillId="0" borderId="0" xfId="37" applyFont="1" applyFill="1" applyBorder="1" applyAlignment="1">
      <alignment horizontal="center" vertical="center" wrapText="1"/>
    </xf>
    <xf numFmtId="0" fontId="12" fillId="0" borderId="0" xfId="37" applyFont="1" applyFill="1"/>
    <xf numFmtId="0" fontId="12" fillId="0" borderId="0" xfId="37" applyFont="1" applyBorder="1"/>
    <xf numFmtId="0" fontId="12" fillId="0" borderId="0" xfId="37" applyFont="1" applyFill="1" applyBorder="1"/>
    <xf numFmtId="0" fontId="12" fillId="0" borderId="0" xfId="37" applyFont="1" applyFill="1" applyAlignment="1">
      <alignment horizontal="right"/>
    </xf>
    <xf numFmtId="0" fontId="12" fillId="0" borderId="10" xfId="0" applyFont="1" applyFill="1" applyBorder="1" applyAlignment="1">
      <alignment horizontal="center" vertical="center" textRotation="90" wrapText="1"/>
    </xf>
    <xf numFmtId="0" fontId="34" fillId="0" borderId="0" xfId="45" applyFont="1" applyFill="1" applyBorder="1" applyAlignment="1">
      <alignment horizontal="center" vertical="center"/>
    </xf>
    <xf numFmtId="0" fontId="12" fillId="0" borderId="0" xfId="107" applyFont="1"/>
    <xf numFmtId="0" fontId="30" fillId="0" borderId="0" xfId="36" applyFont="1"/>
    <xf numFmtId="0" fontId="46" fillId="0" borderId="0" xfId="36" applyFont="1"/>
    <xf numFmtId="0" fontId="39" fillId="0" borderId="0" xfId="55" applyFont="1" applyAlignment="1">
      <alignment vertical="center"/>
    </xf>
    <xf numFmtId="0" fontId="36" fillId="0" borderId="0" xfId="55" applyFont="1" applyAlignment="1">
      <alignment vertical="center" wrapText="1"/>
    </xf>
    <xf numFmtId="0" fontId="12" fillId="0" borderId="0" xfId="37" applyFont="1" applyBorder="1" applyAlignment="1">
      <alignment vertical="center"/>
    </xf>
    <xf numFmtId="0" fontId="38" fillId="0" borderId="0" xfId="37" applyFont="1" applyAlignment="1">
      <alignment horizontal="right" vertical="center"/>
    </xf>
    <xf numFmtId="0" fontId="36" fillId="0" borderId="0" xfId="55" applyFont="1" applyAlignment="1">
      <alignment vertical="center"/>
    </xf>
    <xf numFmtId="0" fontId="34" fillId="0" borderId="0" xfId="45" applyFont="1" applyFill="1" applyBorder="1" applyAlignment="1">
      <alignment horizontal="center" vertical="center" wrapText="1"/>
    </xf>
    <xf numFmtId="0" fontId="35" fillId="0" borderId="0" xfId="45" applyFont="1" applyFill="1" applyBorder="1" applyAlignment="1">
      <alignment horizontal="center" vertical="center"/>
    </xf>
    <xf numFmtId="0" fontId="35" fillId="0" borderId="10" xfId="45" applyFont="1" applyFill="1" applyBorder="1" applyAlignment="1">
      <alignment horizontal="center" vertical="center"/>
    </xf>
    <xf numFmtId="0" fontId="45" fillId="0" borderId="10" xfId="36" applyFont="1" applyBorder="1" applyAlignment="1">
      <alignment wrapText="1"/>
    </xf>
    <xf numFmtId="0" fontId="12" fillId="0" borderId="0" xfId="37" applyNumberFormat="1" applyFont="1"/>
    <xf numFmtId="0" fontId="12" fillId="0" borderId="10" xfId="37" applyFont="1" applyFill="1" applyBorder="1" applyAlignment="1">
      <alignment horizontal="center" textRotation="90" wrapText="1"/>
    </xf>
    <xf numFmtId="0" fontId="12" fillId="0" borderId="0" xfId="0" applyFont="1" applyFill="1"/>
    <xf numFmtId="0" fontId="38" fillId="0" borderId="0" xfId="37" applyFont="1" applyAlignment="1">
      <alignment horizontal="right"/>
    </xf>
    <xf numFmtId="0" fontId="12" fillId="0" borderId="0" xfId="0" applyFont="1" applyFill="1" applyAlignment="1"/>
    <xf numFmtId="0" fontId="36" fillId="0" borderId="0" xfId="55" applyFont="1" applyAlignment="1">
      <alignment vertical="top"/>
    </xf>
    <xf numFmtId="0" fontId="12" fillId="24" borderId="0" xfId="37" applyFont="1" applyFill="1"/>
    <xf numFmtId="0" fontId="47" fillId="0" borderId="0" xfId="36" applyFont="1"/>
    <xf numFmtId="0" fontId="12" fillId="0" borderId="10" xfId="36" applyFont="1" applyBorder="1" applyAlignment="1">
      <alignment horizontal="center" vertical="center" wrapText="1"/>
    </xf>
    <xf numFmtId="0" fontId="38" fillId="24" borderId="0" xfId="37" applyFont="1" applyFill="1" applyAlignment="1">
      <alignment horizontal="right" vertical="center"/>
    </xf>
    <xf numFmtId="0" fontId="38" fillId="24" borderId="0" xfId="37" applyFont="1" applyFill="1" applyAlignment="1">
      <alignment horizontal="right"/>
    </xf>
    <xf numFmtId="0" fontId="12" fillId="24" borderId="0" xfId="37" applyFont="1" applyFill="1" applyBorder="1"/>
    <xf numFmtId="0" fontId="36" fillId="24" borderId="0" xfId="55" applyFont="1" applyFill="1" applyAlignment="1">
      <alignment vertical="center"/>
    </xf>
    <xf numFmtId="0" fontId="33" fillId="0" borderId="18" xfId="45" applyFont="1" applyFill="1" applyBorder="1" applyAlignment="1">
      <alignment horizontal="center"/>
    </xf>
    <xf numFmtId="0" fontId="34" fillId="0" borderId="10" xfId="45" applyFont="1" applyFill="1" applyBorder="1" applyAlignment="1">
      <alignment horizontal="center" vertical="center" textRotation="90" wrapText="1"/>
    </xf>
    <xf numFmtId="0" fontId="12" fillId="0" borderId="0" xfId="37" applyFont="1" applyAlignment="1">
      <alignment horizontal="center" vertical="center" wrapText="1"/>
    </xf>
    <xf numFmtId="49" fontId="48" fillId="24" borderId="0" xfId="57" applyNumberFormat="1" applyFont="1" applyFill="1" applyAlignment="1">
      <alignment horizontal="center" vertical="center"/>
    </xf>
    <xf numFmtId="0" fontId="12" fillId="24" borderId="0" xfId="57" applyFont="1" applyFill="1" applyAlignment="1">
      <alignment wrapText="1"/>
    </xf>
    <xf numFmtId="0" fontId="48" fillId="24" borderId="0" xfId="57" applyFont="1" applyFill="1" applyAlignment="1">
      <alignment horizontal="center" vertical="center" wrapText="1"/>
    </xf>
    <xf numFmtId="0" fontId="12" fillId="24" borderId="0" xfId="57" applyFont="1" applyFill="1" applyAlignment="1">
      <alignment horizontal="center" vertical="center" wrapText="1"/>
    </xf>
    <xf numFmtId="0" fontId="12" fillId="24" borderId="0" xfId="57" applyFont="1" applyFill="1"/>
    <xf numFmtId="0" fontId="39" fillId="24" borderId="0" xfId="0" applyFont="1" applyFill="1" applyAlignment="1">
      <alignment horizontal="right" vertical="center"/>
    </xf>
    <xf numFmtId="0" fontId="41" fillId="24" borderId="0" xfId="0" applyFont="1" applyFill="1" applyAlignment="1">
      <alignment horizontal="center" vertical="top"/>
    </xf>
    <xf numFmtId="0" fontId="39" fillId="24" borderId="0" xfId="0" applyFont="1" applyFill="1" applyAlignment="1">
      <alignment horizontal="justify" vertical="center"/>
    </xf>
    <xf numFmtId="0" fontId="53" fillId="24" borderId="31" xfId="57" applyFont="1" applyFill="1" applyBorder="1" applyAlignment="1">
      <alignment horizontal="center" vertical="center" wrapText="1"/>
    </xf>
    <xf numFmtId="0" fontId="53" fillId="0" borderId="32" xfId="57" applyFont="1" applyFill="1" applyBorder="1" applyAlignment="1">
      <alignment horizontal="center" vertical="center" wrapText="1"/>
    </xf>
    <xf numFmtId="0" fontId="12" fillId="24" borderId="0" xfId="57" applyFont="1" applyFill="1" applyAlignment="1">
      <alignment vertical="center"/>
    </xf>
    <xf numFmtId="49" fontId="48" fillId="0" borderId="25" xfId="0" applyNumberFormat="1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vertical="center" wrapText="1"/>
    </xf>
    <xf numFmtId="0" fontId="48" fillId="0" borderId="27" xfId="57" applyFont="1" applyFill="1" applyBorder="1" applyAlignment="1">
      <alignment horizontal="center" vertical="center"/>
    </xf>
    <xf numFmtId="0" fontId="48" fillId="0" borderId="36" xfId="57" applyFont="1" applyFill="1" applyBorder="1" applyAlignment="1">
      <alignment horizontal="center" vertical="center"/>
    </xf>
    <xf numFmtId="0" fontId="48" fillId="0" borderId="26" xfId="0" applyFont="1" applyFill="1" applyBorder="1" applyAlignment="1">
      <alignment horizontal="center" vertical="center"/>
    </xf>
    <xf numFmtId="165" fontId="12" fillId="0" borderId="26" xfId="624" applyNumberFormat="1" applyFont="1" applyFill="1" applyBorder="1" applyAlignment="1">
      <alignment horizontal="center" vertical="center"/>
    </xf>
    <xf numFmtId="49" fontId="48" fillId="0" borderId="29" xfId="0" applyNumberFormat="1" applyFont="1" applyFill="1" applyBorder="1" applyAlignment="1">
      <alignment horizontal="center" vertical="center"/>
    </xf>
    <xf numFmtId="0" fontId="12" fillId="0" borderId="10" xfId="57" applyFont="1" applyFill="1" applyBorder="1" applyAlignment="1">
      <alignment horizontal="left" vertical="center" indent="1"/>
    </xf>
    <xf numFmtId="0" fontId="48" fillId="0" borderId="30" xfId="57" applyFont="1" applyFill="1" applyBorder="1" applyAlignment="1">
      <alignment horizontal="center" vertical="center"/>
    </xf>
    <xf numFmtId="0" fontId="48" fillId="0" borderId="24" xfId="57" applyFont="1" applyFill="1" applyBorder="1" applyAlignment="1">
      <alignment horizontal="center" vertical="center"/>
    </xf>
    <xf numFmtId="0" fontId="48" fillId="0" borderId="10" xfId="0" applyFont="1" applyFill="1" applyBorder="1" applyAlignment="1">
      <alignment horizontal="center" vertical="center"/>
    </xf>
    <xf numFmtId="165" fontId="12" fillId="0" borderId="10" xfId="624" applyNumberFormat="1" applyFont="1" applyFill="1" applyBorder="1" applyAlignment="1">
      <alignment horizontal="center" vertical="center"/>
    </xf>
    <xf numFmtId="0" fontId="12" fillId="0" borderId="10" xfId="57" applyFont="1" applyFill="1" applyBorder="1" applyAlignment="1">
      <alignment horizontal="left" vertical="center" wrapText="1" indent="1"/>
    </xf>
    <xf numFmtId="0" fontId="12" fillId="0" borderId="10" xfId="57" applyFont="1" applyFill="1" applyBorder="1" applyAlignment="1">
      <alignment horizontal="left" vertical="center" indent="3"/>
    </xf>
    <xf numFmtId="0" fontId="12" fillId="0" borderId="10" xfId="57" applyFont="1" applyFill="1" applyBorder="1" applyAlignment="1">
      <alignment horizontal="left" vertical="center" wrapText="1" indent="3"/>
    </xf>
    <xf numFmtId="0" fontId="12" fillId="0" borderId="10" xfId="0" applyFont="1" applyFill="1" applyBorder="1" applyAlignment="1">
      <alignment horizontal="left" vertical="center" wrapText="1" indent="1"/>
    </xf>
    <xf numFmtId="0" fontId="12" fillId="0" borderId="10" xfId="57" applyFont="1" applyFill="1" applyBorder="1" applyAlignment="1">
      <alignment horizontal="left" vertical="center" wrapText="1" indent="5"/>
    </xf>
    <xf numFmtId="0" fontId="12" fillId="0" borderId="10" xfId="0" applyFont="1" applyFill="1" applyBorder="1" applyAlignment="1">
      <alignment horizontal="left" vertical="center" wrapText="1" indent="7"/>
    </xf>
    <xf numFmtId="49" fontId="48" fillId="0" borderId="37" xfId="0" applyNumberFormat="1" applyFont="1" applyFill="1" applyBorder="1" applyAlignment="1">
      <alignment horizontal="center" vertical="center"/>
    </xf>
    <xf numFmtId="0" fontId="12" fillId="0" borderId="11" xfId="57" applyFont="1" applyFill="1" applyBorder="1" applyAlignment="1">
      <alignment horizontal="left" vertical="center" indent="3"/>
    </xf>
    <xf numFmtId="0" fontId="48" fillId="0" borderId="38" xfId="57" applyFont="1" applyFill="1" applyBorder="1" applyAlignment="1">
      <alignment horizontal="center" vertical="center"/>
    </xf>
    <xf numFmtId="0" fontId="48" fillId="0" borderId="15" xfId="57" applyFont="1" applyFill="1" applyBorder="1" applyAlignment="1">
      <alignment horizontal="center" vertical="center"/>
    </xf>
    <xf numFmtId="0" fontId="12" fillId="24" borderId="26" xfId="0" applyFont="1" applyFill="1" applyBorder="1" applyAlignment="1">
      <alignment horizontal="left" vertical="center" wrapText="1" indent="1"/>
    </xf>
    <xf numFmtId="49" fontId="48" fillId="0" borderId="39" xfId="0" applyNumberFormat="1" applyFont="1" applyFill="1" applyBorder="1" applyAlignment="1">
      <alignment horizontal="center" vertical="center"/>
    </xf>
    <xf numFmtId="0" fontId="12" fillId="0" borderId="32" xfId="57" applyFont="1" applyFill="1" applyBorder="1" applyAlignment="1">
      <alignment horizontal="left" vertical="center" indent="3"/>
    </xf>
    <xf numFmtId="0" fontId="48" fillId="0" borderId="31" xfId="57" applyFont="1" applyFill="1" applyBorder="1" applyAlignment="1">
      <alignment horizontal="center" vertical="center"/>
    </xf>
    <xf numFmtId="0" fontId="48" fillId="0" borderId="40" xfId="57" applyFont="1" applyFill="1" applyBorder="1" applyAlignment="1">
      <alignment horizontal="center" vertical="center"/>
    </xf>
    <xf numFmtId="49" fontId="48" fillId="0" borderId="41" xfId="0" applyNumberFormat="1" applyFont="1" applyFill="1" applyBorder="1" applyAlignment="1">
      <alignment horizontal="center" vertical="center"/>
    </xf>
    <xf numFmtId="0" fontId="48" fillId="0" borderId="42" xfId="57" applyFont="1" applyFill="1" applyBorder="1" applyAlignment="1">
      <alignment horizontal="center" vertical="center"/>
    </xf>
    <xf numFmtId="0" fontId="48" fillId="0" borderId="21" xfId="57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 wrapText="1"/>
    </xf>
    <xf numFmtId="0" fontId="12" fillId="0" borderId="32" xfId="0" applyFont="1" applyFill="1" applyBorder="1" applyAlignment="1">
      <alignment horizontal="left" vertical="center" wrapText="1" indent="1"/>
    </xf>
    <xf numFmtId="0" fontId="12" fillId="0" borderId="13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10" xfId="57" applyFont="1" applyFill="1" applyBorder="1" applyAlignment="1">
      <alignment horizontal="left" vertical="center" indent="5"/>
    </xf>
    <xf numFmtId="0" fontId="12" fillId="0" borderId="32" xfId="57" applyFont="1" applyFill="1" applyBorder="1" applyAlignment="1">
      <alignment horizontal="left" vertical="center" indent="5"/>
    </xf>
    <xf numFmtId="0" fontId="12" fillId="0" borderId="32" xfId="0" applyFont="1" applyFill="1" applyBorder="1" applyAlignment="1">
      <alignment vertical="center" wrapText="1"/>
    </xf>
    <xf numFmtId="165" fontId="12" fillId="0" borderId="31" xfId="624" applyNumberFormat="1" applyFont="1" applyFill="1" applyBorder="1" applyAlignment="1">
      <alignment horizontal="center" vertical="center"/>
    </xf>
    <xf numFmtId="0" fontId="48" fillId="0" borderId="30" xfId="57" applyFont="1" applyFill="1" applyBorder="1" applyAlignment="1">
      <alignment horizontal="center" vertical="center" wrapText="1"/>
    </xf>
    <xf numFmtId="49" fontId="53" fillId="0" borderId="39" xfId="57" applyNumberFormat="1" applyFont="1" applyFill="1" applyBorder="1" applyAlignment="1">
      <alignment horizontal="center" vertical="center"/>
    </xf>
    <xf numFmtId="0" fontId="53" fillId="0" borderId="31" xfId="57" applyFont="1" applyFill="1" applyBorder="1" applyAlignment="1">
      <alignment horizontal="center" vertical="center" wrapText="1"/>
    </xf>
    <xf numFmtId="0" fontId="53" fillId="0" borderId="40" xfId="57" applyFont="1" applyFill="1" applyBorder="1" applyAlignment="1">
      <alignment horizontal="center" vertical="center" wrapText="1"/>
    </xf>
    <xf numFmtId="0" fontId="53" fillId="0" borderId="32" xfId="57" applyFont="1" applyFill="1" applyBorder="1" applyAlignment="1">
      <alignment horizontal="center" vertical="center"/>
    </xf>
    <xf numFmtId="0" fontId="56" fillId="0" borderId="31" xfId="57" applyFont="1" applyFill="1" applyBorder="1" applyAlignment="1">
      <alignment horizontal="center" vertical="center"/>
    </xf>
    <xf numFmtId="0" fontId="38" fillId="0" borderId="13" xfId="57" applyFont="1" applyFill="1" applyBorder="1" applyAlignment="1">
      <alignment horizontal="center" vertical="center" wrapText="1"/>
    </xf>
    <xf numFmtId="165" fontId="12" fillId="0" borderId="13" xfId="57" applyNumberFormat="1" applyFont="1" applyFill="1" applyBorder="1" applyAlignment="1">
      <alignment horizontal="left" vertical="center" wrapText="1"/>
    </xf>
    <xf numFmtId="165" fontId="12" fillId="0" borderId="42" xfId="57" applyNumberFormat="1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vertical="center"/>
    </xf>
    <xf numFmtId="0" fontId="38" fillId="0" borderId="10" xfId="0" applyFont="1" applyFill="1" applyBorder="1" applyAlignment="1">
      <alignment vertical="center"/>
    </xf>
    <xf numFmtId="165" fontId="12" fillId="0" borderId="10" xfId="57" applyNumberFormat="1" applyFont="1" applyFill="1" applyBorder="1" applyAlignment="1">
      <alignment horizontal="left" vertical="center" wrapText="1"/>
    </xf>
    <xf numFmtId="165" fontId="12" fillId="0" borderId="30" xfId="57" applyNumberFormat="1" applyFont="1" applyFill="1" applyBorder="1" applyAlignment="1">
      <alignment horizontal="left" vertical="center" wrapText="1"/>
    </xf>
    <xf numFmtId="0" fontId="38" fillId="0" borderId="10" xfId="0" applyNumberFormat="1" applyFont="1" applyFill="1" applyBorder="1" applyAlignment="1">
      <alignment vertical="center" wrapText="1"/>
    </xf>
    <xf numFmtId="0" fontId="12" fillId="0" borderId="10" xfId="57" applyFont="1" applyFill="1" applyBorder="1" applyAlignment="1">
      <alignment horizontal="left" vertical="center" indent="7"/>
    </xf>
    <xf numFmtId="165" fontId="12" fillId="0" borderId="10" xfId="57" applyNumberFormat="1" applyFont="1" applyFill="1" applyBorder="1" applyAlignment="1">
      <alignment horizontal="left" vertical="center" wrapText="1" indent="1"/>
    </xf>
    <xf numFmtId="0" fontId="49" fillId="24" borderId="0" xfId="58" applyFont="1" applyFill="1" applyAlignment="1">
      <alignment vertical="center" wrapText="1"/>
    </xf>
    <xf numFmtId="0" fontId="39" fillId="24" borderId="0" xfId="0" applyFont="1" applyFill="1" applyAlignment="1">
      <alignment horizontal="justify"/>
    </xf>
    <xf numFmtId="0" fontId="37" fillId="24" borderId="0" xfId="623" applyFont="1" applyFill="1" applyAlignment="1">
      <alignment vertical="center"/>
    </xf>
    <xf numFmtId="0" fontId="38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left" vertical="center" wrapText="1" indent="1"/>
    </xf>
    <xf numFmtId="0" fontId="38" fillId="0" borderId="32" xfId="0" applyFont="1" applyFill="1" applyBorder="1" applyAlignment="1">
      <alignment vertical="center"/>
    </xf>
    <xf numFmtId="165" fontId="12" fillId="0" borderId="11" xfId="57" applyNumberFormat="1" applyFont="1" applyFill="1" applyBorder="1" applyAlignment="1">
      <alignment horizontal="left" vertical="center" wrapText="1"/>
    </xf>
    <xf numFmtId="165" fontId="12" fillId="0" borderId="38" xfId="57" applyNumberFormat="1" applyFont="1" applyFill="1" applyBorder="1" applyAlignment="1">
      <alignment horizontal="left" vertical="center" wrapText="1"/>
    </xf>
    <xf numFmtId="0" fontId="48" fillId="0" borderId="27" xfId="57" applyFont="1" applyFill="1" applyBorder="1" applyAlignment="1">
      <alignment horizontal="center" vertical="center" wrapText="1"/>
    </xf>
    <xf numFmtId="0" fontId="48" fillId="0" borderId="36" xfId="57" applyFont="1" applyFill="1" applyBorder="1" applyAlignment="1">
      <alignment horizontal="center" vertical="center" wrapText="1"/>
    </xf>
    <xf numFmtId="0" fontId="12" fillId="0" borderId="13" xfId="57" applyFont="1" applyFill="1" applyBorder="1" applyAlignment="1">
      <alignment horizontal="center" vertical="center" wrapText="1"/>
    </xf>
    <xf numFmtId="0" fontId="12" fillId="0" borderId="26" xfId="57" applyFont="1" applyFill="1" applyBorder="1"/>
    <xf numFmtId="0" fontId="12" fillId="0" borderId="27" xfId="57" applyFont="1" applyFill="1" applyBorder="1"/>
    <xf numFmtId="49" fontId="48" fillId="0" borderId="29" xfId="57" applyNumberFormat="1" applyFont="1" applyFill="1" applyBorder="1" applyAlignment="1">
      <alignment horizontal="center" vertical="center"/>
    </xf>
    <xf numFmtId="0" fontId="12" fillId="0" borderId="10" xfId="57" applyFont="1" applyFill="1" applyBorder="1" applyAlignment="1">
      <alignment horizontal="center" vertical="center" wrapText="1"/>
    </xf>
    <xf numFmtId="0" fontId="12" fillId="0" borderId="10" xfId="57" applyFont="1" applyFill="1" applyBorder="1"/>
    <xf numFmtId="0" fontId="12" fillId="0" borderId="30" xfId="57" applyFont="1" applyFill="1" applyBorder="1"/>
    <xf numFmtId="0" fontId="48" fillId="0" borderId="24" xfId="57" applyFont="1" applyFill="1" applyBorder="1" applyAlignment="1">
      <alignment horizontal="center" vertical="center" wrapText="1"/>
    </xf>
    <xf numFmtId="49" fontId="48" fillId="0" borderId="39" xfId="57" applyNumberFormat="1" applyFont="1" applyFill="1" applyBorder="1" applyAlignment="1">
      <alignment horizontal="center" vertical="center"/>
    </xf>
    <xf numFmtId="0" fontId="12" fillId="0" borderId="32" xfId="57" applyFont="1" applyFill="1" applyBorder="1" applyAlignment="1">
      <alignment horizontal="left" vertical="center" wrapText="1" indent="3"/>
    </xf>
    <xf numFmtId="0" fontId="12" fillId="0" borderId="32" xfId="57" applyFont="1" applyFill="1" applyBorder="1" applyAlignment="1">
      <alignment horizontal="center" vertical="center" wrapText="1"/>
    </xf>
    <xf numFmtId="0" fontId="12" fillId="0" borderId="32" xfId="57" applyFont="1" applyFill="1" applyBorder="1"/>
    <xf numFmtId="0" fontId="12" fillId="0" borderId="31" xfId="57" applyFont="1" applyFill="1" applyBorder="1"/>
    <xf numFmtId="49" fontId="48" fillId="0" borderId="0" xfId="57" applyNumberFormat="1" applyFont="1" applyFill="1" applyAlignment="1">
      <alignment horizontal="center" vertical="center"/>
    </xf>
    <xf numFmtId="0" fontId="12" fillId="0" borderId="0" xfId="57" applyFont="1" applyFill="1" applyAlignment="1">
      <alignment wrapText="1"/>
    </xf>
    <xf numFmtId="0" fontId="48" fillId="0" borderId="0" xfId="57" applyFont="1" applyFill="1" applyAlignment="1">
      <alignment horizontal="center" vertical="center" wrapText="1"/>
    </xf>
    <xf numFmtId="0" fontId="12" fillId="0" borderId="0" xfId="57" applyFont="1" applyFill="1" applyAlignment="1">
      <alignment horizontal="center" vertical="center" wrapText="1"/>
    </xf>
    <xf numFmtId="0" fontId="12" fillId="0" borderId="0" xfId="57" applyFont="1" applyFill="1"/>
    <xf numFmtId="0" fontId="58" fillId="24" borderId="0" xfId="57" applyFont="1" applyFill="1"/>
    <xf numFmtId="0" fontId="34" fillId="24" borderId="10" xfId="45" applyFont="1" applyFill="1" applyBorder="1" applyAlignment="1">
      <alignment horizontal="center" vertical="center" textRotation="90" wrapText="1"/>
    </xf>
    <xf numFmtId="0" fontId="12" fillId="24" borderId="0" xfId="37" applyFont="1" applyFill="1" applyAlignment="1">
      <alignment horizontal="right"/>
    </xf>
    <xf numFmtId="0" fontId="32" fillId="24" borderId="0" xfId="44" applyFont="1" applyFill="1" applyBorder="1"/>
    <xf numFmtId="0" fontId="41" fillId="0" borderId="0" xfId="55" applyFont="1"/>
    <xf numFmtId="0" fontId="41" fillId="0" borderId="0" xfId="55" applyFont="1" applyBorder="1"/>
    <xf numFmtId="0" fontId="41" fillId="0" borderId="0" xfId="55" applyFont="1" applyAlignment="1">
      <alignment vertical="center"/>
    </xf>
    <xf numFmtId="0" fontId="59" fillId="0" borderId="0" xfId="55" applyFont="1"/>
    <xf numFmtId="0" fontId="41" fillId="0" borderId="10" xfId="55" applyFont="1" applyBorder="1" applyAlignment="1">
      <alignment horizontal="center" vertical="center" textRotation="90"/>
    </xf>
    <xf numFmtId="0" fontId="41" fillId="0" borderId="10" xfId="55" applyFont="1" applyBorder="1" applyAlignment="1">
      <alignment horizontal="center" vertical="center" textRotation="90" wrapText="1"/>
    </xf>
    <xf numFmtId="49" fontId="36" fillId="0" borderId="10" xfId="55" applyNumberFormat="1" applyFont="1" applyBorder="1" applyAlignment="1">
      <alignment horizontal="center" vertical="center"/>
    </xf>
    <xf numFmtId="0" fontId="36" fillId="0" borderId="10" xfId="55" applyFont="1" applyBorder="1" applyAlignment="1">
      <alignment horizontal="center"/>
    </xf>
    <xf numFmtId="0" fontId="36" fillId="0" borderId="10" xfId="55" applyFont="1" applyBorder="1" applyAlignment="1">
      <alignment horizontal="center" vertical="center"/>
    </xf>
    <xf numFmtId="0" fontId="60" fillId="0" borderId="10" xfId="55" applyFont="1" applyFill="1" applyBorder="1" applyAlignment="1">
      <alignment horizontal="center"/>
    </xf>
    <xf numFmtId="0" fontId="36" fillId="0" borderId="0" xfId="55" applyFont="1"/>
    <xf numFmtId="0" fontId="36" fillId="0" borderId="10" xfId="55" applyFont="1" applyBorder="1" applyAlignment="1">
      <alignment horizontal="center" vertical="center" textRotation="90"/>
    </xf>
    <xf numFmtId="0" fontId="36" fillId="0" borderId="0" xfId="55" applyFont="1" applyAlignment="1">
      <alignment horizontal="center" vertical="center"/>
    </xf>
    <xf numFmtId="0" fontId="12" fillId="0" borderId="10" xfId="37" applyFont="1" applyFill="1" applyBorder="1" applyAlignment="1">
      <alignment horizontal="center"/>
    </xf>
    <xf numFmtId="0" fontId="12" fillId="0" borderId="0" xfId="280" applyFont="1" applyFill="1" applyAlignment="1">
      <alignment horizontal="left" vertical="center" wrapText="1"/>
    </xf>
    <xf numFmtId="0" fontId="36" fillId="0" borderId="0" xfId="55" applyFont="1" applyAlignment="1">
      <alignment horizontal="center" vertical="center"/>
    </xf>
    <xf numFmtId="0" fontId="36" fillId="24" borderId="0" xfId="55" applyFont="1" applyFill="1" applyAlignment="1">
      <alignment horizontal="center" vertical="center"/>
    </xf>
    <xf numFmtId="0" fontId="12" fillId="24" borderId="10" xfId="37" applyFont="1" applyFill="1" applyBorder="1" applyAlignment="1">
      <alignment horizontal="center" vertical="center" wrapText="1"/>
    </xf>
    <xf numFmtId="0" fontId="36" fillId="0" borderId="10" xfId="55" applyFont="1" applyBorder="1" applyAlignment="1">
      <alignment horizontal="center" vertical="center" textRotation="90" wrapText="1"/>
    </xf>
    <xf numFmtId="0" fontId="12" fillId="0" borderId="0" xfId="37" applyFont="1" applyAlignment="1">
      <alignment horizontal="left" wrapText="1"/>
    </xf>
    <xf numFmtId="0" fontId="12" fillId="24" borderId="11" xfId="37" applyFont="1" applyFill="1" applyBorder="1" applyAlignment="1">
      <alignment horizontal="center" vertical="center" wrapText="1"/>
    </xf>
    <xf numFmtId="0" fontId="12" fillId="0" borderId="10" xfId="37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textRotation="90" wrapText="1"/>
    </xf>
    <xf numFmtId="0" fontId="38" fillId="0" borderId="0" xfId="37" applyFont="1" applyFill="1" applyAlignment="1">
      <alignment horizontal="center" wrapText="1"/>
    </xf>
    <xf numFmtId="0" fontId="38" fillId="0" borderId="0" xfId="37" applyFont="1" applyFill="1" applyAlignment="1">
      <alignment wrapText="1"/>
    </xf>
    <xf numFmtId="0" fontId="38" fillId="0" borderId="0" xfId="37" applyFont="1" applyFill="1" applyBorder="1" applyAlignment="1">
      <alignment horizontal="center"/>
    </xf>
    <xf numFmtId="0" fontId="38" fillId="0" borderId="0" xfId="0" applyFont="1" applyFill="1" applyAlignment="1">
      <alignment horizontal="center"/>
    </xf>
    <xf numFmtId="0" fontId="38" fillId="24" borderId="0" xfId="37" applyFont="1" applyFill="1" applyBorder="1" applyAlignment="1"/>
    <xf numFmtId="0" fontId="38" fillId="24" borderId="0" xfId="37" applyFont="1" applyFill="1" applyAlignment="1">
      <alignment wrapText="1"/>
    </xf>
    <xf numFmtId="0" fontId="38" fillId="24" borderId="0" xfId="37" applyFont="1" applyFill="1" applyBorder="1" applyAlignment="1">
      <alignment horizontal="center"/>
    </xf>
    <xf numFmtId="0" fontId="38" fillId="24" borderId="0" xfId="0" applyFont="1" applyFill="1" applyAlignment="1"/>
    <xf numFmtId="0" fontId="61" fillId="24" borderId="0" xfId="55" applyFont="1" applyFill="1" applyAlignment="1">
      <alignment vertical="center"/>
    </xf>
    <xf numFmtId="0" fontId="38" fillId="0" borderId="0" xfId="37" applyFont="1" applyFill="1" applyBorder="1" applyAlignment="1"/>
    <xf numFmtId="0" fontId="38" fillId="0" borderId="0" xfId="0" applyFont="1" applyFill="1" applyAlignment="1"/>
    <xf numFmtId="0" fontId="61" fillId="0" borderId="0" xfId="55" applyFont="1" applyAlignment="1">
      <alignment vertical="center"/>
    </xf>
    <xf numFmtId="0" fontId="12" fillId="0" borderId="0" xfId="46" applyFont="1" applyBorder="1" applyAlignment="1"/>
    <xf numFmtId="0" fontId="34" fillId="0" borderId="0" xfId="45" applyFont="1" applyFill="1" applyBorder="1" applyAlignment="1">
      <alignment vertical="center"/>
    </xf>
    <xf numFmtId="0" fontId="34" fillId="24" borderId="10" xfId="45" applyFont="1" applyFill="1" applyBorder="1" applyAlignment="1">
      <alignment horizontal="center" vertical="center"/>
    </xf>
    <xf numFmtId="0" fontId="12" fillId="24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167" fontId="12" fillId="0" borderId="10" xfId="0" applyNumberFormat="1" applyFont="1" applyFill="1" applyBorder="1" applyAlignment="1">
      <alignment horizontal="center" vertical="center" wrapText="1"/>
    </xf>
    <xf numFmtId="167" fontId="12" fillId="0" borderId="0" xfId="0" applyNumberFormat="1" applyFont="1" applyFill="1" applyBorder="1" applyAlignment="1">
      <alignment horizontal="center" vertical="center" wrapText="1"/>
    </xf>
    <xf numFmtId="0" fontId="34" fillId="0" borderId="10" xfId="45" applyFont="1" applyFill="1" applyBorder="1" applyAlignment="1">
      <alignment horizontal="center" vertical="center"/>
    </xf>
    <xf numFmtId="0" fontId="38" fillId="0" borderId="0" xfId="37" applyFont="1" applyFill="1" applyBorder="1" applyAlignment="1">
      <alignment vertical="center"/>
    </xf>
    <xf numFmtId="0" fontId="12" fillId="0" borderId="0" xfId="46" applyFont="1" applyFill="1" applyBorder="1" applyAlignment="1"/>
    <xf numFmtId="0" fontId="12" fillId="0" borderId="0" xfId="46" applyFont="1" applyAlignment="1"/>
    <xf numFmtId="0" fontId="35" fillId="24" borderId="10" xfId="45" applyFont="1" applyFill="1" applyBorder="1" applyAlignment="1">
      <alignment horizontal="center" vertical="center"/>
    </xf>
    <xf numFmtId="167" fontId="12" fillId="24" borderId="10" xfId="0" applyNumberFormat="1" applyFont="1" applyFill="1" applyBorder="1" applyAlignment="1">
      <alignment horizontal="center" vertical="center" wrapText="1"/>
    </xf>
    <xf numFmtId="0" fontId="36" fillId="0" borderId="0" xfId="37" applyFont="1" applyFill="1" applyBorder="1" applyAlignment="1">
      <alignment horizontal="center" vertical="center"/>
    </xf>
    <xf numFmtId="0" fontId="36" fillId="0" borderId="0" xfId="37" applyFont="1" applyFill="1" applyBorder="1" applyAlignment="1">
      <alignment horizontal="center"/>
    </xf>
    <xf numFmtId="0" fontId="35" fillId="0" borderId="18" xfId="45" applyFont="1" applyFill="1" applyBorder="1" applyAlignment="1">
      <alignment horizontal="center" vertical="center"/>
    </xf>
    <xf numFmtId="0" fontId="38" fillId="0" borderId="0" xfId="37" applyFont="1" applyFill="1" applyBorder="1" applyAlignment="1">
      <alignment vertical="center" wrapText="1"/>
    </xf>
    <xf numFmtId="167" fontId="12" fillId="0" borderId="18" xfId="0" applyNumberFormat="1" applyFont="1" applyFill="1" applyBorder="1" applyAlignment="1">
      <alignment horizontal="center" vertical="center" wrapText="1"/>
    </xf>
    <xf numFmtId="0" fontId="36" fillId="0" borderId="0" xfId="55" applyFont="1" applyBorder="1" applyAlignment="1">
      <alignment horizontal="center" vertical="center" wrapText="1"/>
    </xf>
    <xf numFmtId="0" fontId="36" fillId="0" borderId="0" xfId="55" applyFont="1" applyBorder="1" applyAlignment="1">
      <alignment horizontal="center" vertical="center" wrapText="1"/>
    </xf>
    <xf numFmtId="0" fontId="36" fillId="24" borderId="10" xfId="55" applyFont="1" applyFill="1" applyBorder="1" applyAlignment="1">
      <alignment horizontal="center" vertical="center" wrapText="1"/>
    </xf>
    <xf numFmtId="49" fontId="36" fillId="0" borderId="10" xfId="55" applyNumberFormat="1" applyFont="1" applyBorder="1" applyAlignment="1">
      <alignment horizontal="center"/>
    </xf>
    <xf numFmtId="0" fontId="36" fillId="0" borderId="10" xfId="55" applyFont="1" applyBorder="1" applyAlignment="1">
      <alignment horizontal="center" vertical="center" wrapText="1"/>
    </xf>
    <xf numFmtId="0" fontId="12" fillId="24" borderId="10" xfId="37" applyFont="1" applyFill="1" applyBorder="1" applyAlignment="1">
      <alignment horizontal="center" vertical="center" wrapText="1"/>
    </xf>
    <xf numFmtId="0" fontId="12" fillId="24" borderId="10" xfId="0" applyFont="1" applyFill="1" applyBorder="1" applyAlignment="1">
      <alignment horizontal="center" vertical="center" textRotation="90" wrapText="1"/>
    </xf>
    <xf numFmtId="0" fontId="12" fillId="24" borderId="11" xfId="37" applyFont="1" applyFill="1" applyBorder="1" applyAlignment="1">
      <alignment horizontal="center" vertical="center" wrapText="1"/>
    </xf>
    <xf numFmtId="0" fontId="36" fillId="24" borderId="10" xfId="55" applyFont="1" applyFill="1" applyBorder="1" applyAlignment="1">
      <alignment vertical="center" wrapText="1"/>
    </xf>
    <xf numFmtId="0" fontId="45" fillId="0" borderId="10" xfId="36" applyFont="1" applyBorder="1" applyAlignment="1">
      <alignment horizontal="center" wrapText="1"/>
    </xf>
    <xf numFmtId="0" fontId="12" fillId="0" borderId="15" xfId="280" applyFont="1" applyFill="1" applyBorder="1" applyAlignment="1">
      <alignment vertical="center" wrapText="1"/>
    </xf>
    <xf numFmtId="0" fontId="48" fillId="0" borderId="10" xfId="57" applyFont="1" applyFill="1" applyBorder="1" applyAlignment="1">
      <alignment horizontal="center" vertical="center" wrapText="1"/>
    </xf>
    <xf numFmtId="0" fontId="48" fillId="0" borderId="18" xfId="57" applyFont="1" applyFill="1" applyBorder="1" applyAlignment="1">
      <alignment horizontal="center" vertical="center" wrapText="1"/>
    </xf>
    <xf numFmtId="49" fontId="50" fillId="0" borderId="11" xfId="57" applyNumberFormat="1" applyFont="1" applyFill="1" applyBorder="1" applyAlignment="1">
      <alignment horizontal="center" vertical="center"/>
    </xf>
    <xf numFmtId="0" fontId="50" fillId="0" borderId="11" xfId="57" applyFont="1" applyFill="1" applyBorder="1" applyAlignment="1">
      <alignment horizontal="center" vertical="center" wrapText="1"/>
    </xf>
    <xf numFmtId="0" fontId="50" fillId="24" borderId="31" xfId="57" applyFont="1" applyFill="1" applyBorder="1" applyAlignment="1">
      <alignment horizontal="center" vertical="center" wrapText="1"/>
    </xf>
    <xf numFmtId="0" fontId="50" fillId="0" borderId="32" xfId="57" applyFont="1" applyFill="1" applyBorder="1" applyAlignment="1">
      <alignment horizontal="center" vertical="center" wrapText="1"/>
    </xf>
    <xf numFmtId="0" fontId="12" fillId="0" borderId="27" xfId="0" applyFont="1" applyFill="1" applyBorder="1"/>
    <xf numFmtId="0" fontId="12" fillId="0" borderId="30" xfId="0" applyFont="1" applyFill="1" applyBorder="1"/>
    <xf numFmtId="0" fontId="12" fillId="0" borderId="10" xfId="0" applyFont="1" applyFill="1" applyBorder="1"/>
    <xf numFmtId="0" fontId="12" fillId="0" borderId="11" xfId="0" applyFont="1" applyFill="1" applyBorder="1"/>
    <xf numFmtId="0" fontId="12" fillId="0" borderId="38" xfId="0" applyFont="1" applyFill="1" applyBorder="1"/>
    <xf numFmtId="0" fontId="12" fillId="0" borderId="26" xfId="0" applyFont="1" applyFill="1" applyBorder="1"/>
    <xf numFmtId="0" fontId="12" fillId="0" borderId="32" xfId="0" applyFont="1" applyFill="1" applyBorder="1"/>
    <xf numFmtId="0" fontId="12" fillId="0" borderId="31" xfId="0" applyFont="1" applyFill="1" applyBorder="1"/>
    <xf numFmtId="0" fontId="12" fillId="0" borderId="13" xfId="0" applyFont="1" applyFill="1" applyBorder="1"/>
    <xf numFmtId="0" fontId="12" fillId="0" borderId="42" xfId="0" applyFont="1" applyFill="1" applyBorder="1"/>
    <xf numFmtId="0" fontId="12" fillId="0" borderId="1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49" fontId="48" fillId="0" borderId="15" xfId="57" applyNumberFormat="1" applyFont="1" applyFill="1" applyBorder="1" applyAlignment="1">
      <alignment horizontal="left" vertical="center"/>
    </xf>
    <xf numFmtId="0" fontId="39" fillId="24" borderId="0" xfId="55" applyFont="1" applyFill="1" applyAlignment="1">
      <alignment vertical="center"/>
    </xf>
    <xf numFmtId="0" fontId="12" fillId="24" borderId="0" xfId="37" applyFont="1" applyFill="1" applyAlignment="1"/>
    <xf numFmtId="0" fontId="34" fillId="24" borderId="0" xfId="45" applyFont="1" applyFill="1" applyBorder="1" applyAlignment="1">
      <alignment vertical="center"/>
    </xf>
    <xf numFmtId="0" fontId="34" fillId="24" borderId="10" xfId="45" applyFont="1" applyFill="1" applyBorder="1" applyAlignment="1">
      <alignment horizontal="center" vertical="center" wrapText="1"/>
    </xf>
    <xf numFmtId="16" fontId="34" fillId="24" borderId="10" xfId="45" applyNumberFormat="1" applyFont="1" applyFill="1" applyBorder="1" applyAlignment="1">
      <alignment horizontal="center" vertical="center"/>
    </xf>
    <xf numFmtId="14" fontId="34" fillId="24" borderId="10" xfId="45" applyNumberFormat="1" applyFont="1" applyFill="1" applyBorder="1" applyAlignment="1">
      <alignment horizontal="center" vertical="center"/>
    </xf>
    <xf numFmtId="0" fontId="38" fillId="0" borderId="21" xfId="46" applyFont="1" applyFill="1" applyBorder="1" applyAlignment="1"/>
    <xf numFmtId="0" fontId="34" fillId="0" borderId="11" xfId="45" applyFont="1" applyFill="1" applyBorder="1" applyAlignment="1">
      <alignment horizontal="center" vertical="center"/>
    </xf>
    <xf numFmtId="14" fontId="34" fillId="0" borderId="11" xfId="45" applyNumberFormat="1" applyFont="1" applyFill="1" applyBorder="1" applyAlignment="1">
      <alignment horizontal="center" vertical="center"/>
    </xf>
    <xf numFmtId="0" fontId="34" fillId="0" borderId="0" xfId="45" applyFont="1" applyFill="1" applyBorder="1" applyAlignment="1">
      <alignment vertical="center" wrapText="1"/>
    </xf>
    <xf numFmtId="0" fontId="35" fillId="0" borderId="0" xfId="45" applyFont="1" applyFill="1" applyBorder="1" applyAlignment="1">
      <alignment vertical="center" wrapText="1"/>
    </xf>
    <xf numFmtId="0" fontId="12" fillId="0" borderId="10" xfId="37" applyNumberFormat="1" applyFont="1" applyBorder="1" applyAlignment="1">
      <alignment horizontal="center" vertical="center" wrapText="1"/>
    </xf>
    <xf numFmtId="0" fontId="12" fillId="0" borderId="10" xfId="37" applyNumberFormat="1" applyFont="1" applyBorder="1" applyAlignment="1">
      <alignment horizontal="center" vertical="center"/>
    </xf>
    <xf numFmtId="1" fontId="12" fillId="0" borderId="0" xfId="37" applyNumberFormat="1" applyFont="1" applyAlignment="1">
      <alignment horizontal="left" vertical="top"/>
    </xf>
    <xf numFmtId="0" fontId="64" fillId="0" borderId="0" xfId="55" applyFont="1" applyAlignment="1">
      <alignment vertical="center"/>
    </xf>
    <xf numFmtId="0" fontId="38" fillId="0" borderId="0" xfId="46" applyFont="1" applyFill="1" applyBorder="1" applyAlignment="1"/>
    <xf numFmtId="0" fontId="12" fillId="0" borderId="12" xfId="37" applyFont="1" applyFill="1" applyBorder="1" applyAlignment="1">
      <alignment horizontal="center" vertical="center" wrapText="1"/>
    </xf>
    <xf numFmtId="0" fontId="12" fillId="0" borderId="10" xfId="37" applyFont="1" applyFill="1" applyBorder="1" applyAlignment="1">
      <alignment horizontal="center" vertical="center" wrapText="1"/>
    </xf>
    <xf numFmtId="0" fontId="12" fillId="24" borderId="10" xfId="37" applyFont="1" applyFill="1" applyBorder="1" applyAlignment="1">
      <alignment horizontal="center" vertical="center" wrapText="1"/>
    </xf>
    <xf numFmtId="0" fontId="12" fillId="24" borderId="16" xfId="37" applyFont="1" applyFill="1" applyBorder="1" applyAlignment="1">
      <alignment horizontal="center" vertical="center" wrapText="1"/>
    </xf>
    <xf numFmtId="0" fontId="34" fillId="0" borderId="10" xfId="45" applyFont="1" applyFill="1" applyBorder="1" applyAlignment="1">
      <alignment horizontal="center" vertical="center"/>
    </xf>
    <xf numFmtId="0" fontId="34" fillId="24" borderId="10" xfId="45" applyFont="1" applyFill="1" applyBorder="1" applyAlignment="1">
      <alignment horizontal="center" vertical="center" wrapText="1"/>
    </xf>
    <xf numFmtId="0" fontId="67" fillId="0" borderId="0" xfId="37" applyFont="1" applyAlignment="1">
      <alignment horizontal="left" vertical="center"/>
    </xf>
    <xf numFmtId="0" fontId="67" fillId="0" borderId="0" xfId="37" applyFont="1" applyAlignment="1">
      <alignment vertical="center"/>
    </xf>
    <xf numFmtId="4" fontId="12" fillId="0" borderId="0" xfId="0" applyNumberFormat="1" applyFont="1" applyFill="1"/>
    <xf numFmtId="0" fontId="12" fillId="24" borderId="0" xfId="37" applyFont="1" applyFill="1" applyAlignment="1">
      <alignment wrapText="1"/>
    </xf>
    <xf numFmtId="0" fontId="38" fillId="24" borderId="0" xfId="37" applyFont="1" applyFill="1" applyBorder="1" applyAlignment="1">
      <alignment horizontal="center" wrapText="1"/>
    </xf>
    <xf numFmtId="0" fontId="36" fillId="24" borderId="0" xfId="55" applyFont="1" applyFill="1" applyAlignment="1">
      <alignment horizontal="center" vertical="center" wrapText="1"/>
    </xf>
    <xf numFmtId="167" fontId="12" fillId="0" borderId="10" xfId="37" applyNumberFormat="1" applyFont="1" applyBorder="1" applyAlignment="1">
      <alignment horizontal="center" vertical="center"/>
    </xf>
    <xf numFmtId="0" fontId="61" fillId="0" borderId="0" xfId="55" applyFont="1" applyFill="1" applyAlignment="1">
      <alignment vertical="center"/>
    </xf>
    <xf numFmtId="0" fontId="39" fillId="0" borderId="0" xfId="55" applyFont="1" applyFill="1" applyAlignment="1">
      <alignment vertical="center"/>
    </xf>
    <xf numFmtId="167" fontId="12" fillId="0" borderId="10" xfId="37" applyNumberFormat="1" applyFont="1" applyFill="1" applyBorder="1" applyAlignment="1">
      <alignment horizontal="center" vertical="center"/>
    </xf>
    <xf numFmtId="0" fontId="12" fillId="25" borderId="10" xfId="0" applyFont="1" applyFill="1" applyBorder="1"/>
    <xf numFmtId="0" fontId="12" fillId="25" borderId="30" xfId="0" applyFont="1" applyFill="1" applyBorder="1"/>
    <xf numFmtId="49" fontId="48" fillId="25" borderId="29" xfId="0" applyNumberFormat="1" applyFont="1" applyFill="1" applyBorder="1" applyAlignment="1">
      <alignment horizontal="center" vertical="center"/>
    </xf>
    <xf numFmtId="0" fontId="48" fillId="25" borderId="30" xfId="57" applyFont="1" applyFill="1" applyBorder="1" applyAlignment="1">
      <alignment horizontal="center" vertical="center"/>
    </xf>
    <xf numFmtId="49" fontId="48" fillId="26" borderId="29" xfId="0" applyNumberFormat="1" applyFont="1" applyFill="1" applyBorder="1" applyAlignment="1">
      <alignment horizontal="center" vertical="center"/>
    </xf>
    <xf numFmtId="0" fontId="48" fillId="26" borderId="30" xfId="57" applyFont="1" applyFill="1" applyBorder="1" applyAlignment="1">
      <alignment horizontal="center" vertical="center"/>
    </xf>
    <xf numFmtId="0" fontId="12" fillId="25" borderId="10" xfId="0" applyFont="1" applyFill="1" applyBorder="1" applyAlignment="1">
      <alignment horizontal="left" vertical="center" wrapText="1" indent="1"/>
    </xf>
    <xf numFmtId="0" fontId="12" fillId="25" borderId="10" xfId="0" applyFont="1" applyFill="1" applyBorder="1" applyAlignment="1">
      <alignment horizontal="left" vertical="center" wrapText="1" indent="7"/>
    </xf>
    <xf numFmtId="49" fontId="48" fillId="25" borderId="25" xfId="0" applyNumberFormat="1" applyFont="1" applyFill="1" applyBorder="1" applyAlignment="1">
      <alignment horizontal="center" vertical="center"/>
    </xf>
    <xf numFmtId="0" fontId="48" fillId="25" borderId="27" xfId="57" applyFont="1" applyFill="1" applyBorder="1" applyAlignment="1">
      <alignment horizontal="center" vertical="center"/>
    </xf>
    <xf numFmtId="0" fontId="12" fillId="26" borderId="10" xfId="0" applyFont="1" applyFill="1" applyBorder="1" applyAlignment="1">
      <alignment vertical="center" wrapText="1"/>
    </xf>
    <xf numFmtId="0" fontId="48" fillId="26" borderId="12" xfId="57" applyFont="1" applyFill="1" applyBorder="1" applyAlignment="1">
      <alignment horizontal="center" vertical="center"/>
    </xf>
    <xf numFmtId="170" fontId="48" fillId="25" borderId="10" xfId="0" applyNumberFormat="1" applyFont="1" applyFill="1" applyBorder="1" applyAlignment="1">
      <alignment horizontal="center" vertical="center"/>
    </xf>
    <xf numFmtId="0" fontId="12" fillId="25" borderId="26" xfId="0" applyFont="1" applyFill="1" applyBorder="1" applyAlignment="1">
      <alignment vertical="center" wrapText="1"/>
    </xf>
    <xf numFmtId="49" fontId="48" fillId="26" borderId="41" xfId="0" applyNumberFormat="1" applyFont="1" applyFill="1" applyBorder="1" applyAlignment="1">
      <alignment horizontal="center" vertical="center"/>
    </xf>
    <xf numFmtId="0" fontId="12" fillId="26" borderId="13" xfId="0" applyFont="1" applyFill="1" applyBorder="1" applyAlignment="1">
      <alignment vertical="center" wrapText="1"/>
    </xf>
    <xf numFmtId="0" fontId="48" fillId="26" borderId="14" xfId="57" applyFont="1" applyFill="1" applyBorder="1" applyAlignment="1">
      <alignment horizontal="center" vertical="center"/>
    </xf>
    <xf numFmtId="49" fontId="48" fillId="25" borderId="39" xfId="0" applyNumberFormat="1" applyFont="1" applyFill="1" applyBorder="1" applyAlignment="1">
      <alignment horizontal="center" vertical="center"/>
    </xf>
    <xf numFmtId="0" fontId="48" fillId="25" borderId="31" xfId="57" applyFont="1" applyFill="1" applyBorder="1" applyAlignment="1">
      <alignment horizontal="center" vertical="center"/>
    </xf>
    <xf numFmtId="0" fontId="48" fillId="25" borderId="40" xfId="57" applyFont="1" applyFill="1" applyBorder="1" applyAlignment="1">
      <alignment horizontal="center" vertical="center"/>
    </xf>
    <xf numFmtId="170" fontId="48" fillId="25" borderId="32" xfId="0" applyNumberFormat="1" applyFont="1" applyFill="1" applyBorder="1" applyAlignment="1">
      <alignment horizontal="center" vertical="center"/>
    </xf>
    <xf numFmtId="0" fontId="12" fillId="25" borderId="32" xfId="0" applyFont="1" applyFill="1" applyBorder="1" applyAlignment="1">
      <alignment vertical="center" wrapText="1"/>
    </xf>
    <xf numFmtId="0" fontId="12" fillId="26" borderId="10" xfId="0" applyFont="1" applyFill="1" applyBorder="1" applyAlignment="1">
      <alignment horizontal="left" vertical="center" wrapText="1" indent="1"/>
    </xf>
    <xf numFmtId="0" fontId="12" fillId="26" borderId="10" xfId="0" applyFont="1" applyFill="1" applyBorder="1" applyAlignment="1">
      <alignment vertical="center"/>
    </xf>
    <xf numFmtId="170" fontId="48" fillId="25" borderId="26" xfId="0" applyNumberFormat="1" applyFont="1" applyFill="1" applyBorder="1" applyAlignment="1">
      <alignment horizontal="center" vertical="center"/>
    </xf>
    <xf numFmtId="170" fontId="48" fillId="26" borderId="10" xfId="0" applyNumberFormat="1" applyFont="1" applyFill="1" applyBorder="1" applyAlignment="1">
      <alignment horizontal="center" vertical="center"/>
    </xf>
    <xf numFmtId="0" fontId="12" fillId="25" borderId="10" xfId="0" applyFont="1" applyFill="1" applyBorder="1" applyAlignment="1">
      <alignment vertical="center"/>
    </xf>
    <xf numFmtId="0" fontId="12" fillId="0" borderId="10" xfId="0" applyFont="1" applyFill="1" applyBorder="1" applyAlignment="1">
      <alignment horizontal="center" vertical="center" textRotation="90" wrapText="1"/>
    </xf>
    <xf numFmtId="0" fontId="34" fillId="0" borderId="10" xfId="45" applyFont="1" applyFill="1" applyBorder="1" applyAlignment="1">
      <alignment horizontal="center" vertical="center"/>
    </xf>
    <xf numFmtId="0" fontId="12" fillId="0" borderId="10" xfId="37" applyFont="1" applyFill="1" applyBorder="1" applyAlignment="1">
      <alignment horizontal="center" vertical="center" wrapText="1"/>
    </xf>
    <xf numFmtId="0" fontId="12" fillId="0" borderId="12" xfId="37" applyFont="1" applyFill="1" applyBorder="1" applyAlignment="1">
      <alignment horizontal="center" vertical="center" wrapText="1"/>
    </xf>
    <xf numFmtId="0" fontId="36" fillId="0" borderId="0" xfId="37" applyFont="1" applyAlignment="1">
      <alignment horizontal="left" vertical="center"/>
    </xf>
    <xf numFmtId="0" fontId="36" fillId="0" borderId="0" xfId="37" applyFont="1" applyAlignment="1">
      <alignment vertical="center"/>
    </xf>
    <xf numFmtId="0" fontId="12" fillId="0" borderId="12" xfId="37" applyFont="1" applyFill="1" applyBorder="1" applyAlignment="1">
      <alignment horizontal="center" vertical="center" wrapText="1"/>
    </xf>
    <xf numFmtId="0" fontId="12" fillId="0" borderId="10" xfId="37" applyFont="1" applyFill="1" applyBorder="1" applyAlignment="1">
      <alignment horizontal="center" vertical="center" wrapText="1"/>
    </xf>
    <xf numFmtId="49" fontId="68" fillId="0" borderId="10" xfId="55" applyNumberFormat="1" applyFont="1" applyFill="1" applyBorder="1" applyAlignment="1">
      <alignment horizontal="center" vertical="center"/>
    </xf>
    <xf numFmtId="0" fontId="68" fillId="0" borderId="12" xfId="55" applyFont="1" applyFill="1" applyBorder="1" applyAlignment="1">
      <alignment horizontal="left" vertical="center" wrapText="1"/>
    </xf>
    <xf numFmtId="170" fontId="12" fillId="24" borderId="10" xfId="37" applyNumberFormat="1" applyFont="1" applyFill="1" applyBorder="1" applyAlignment="1">
      <alignment horizontal="center" vertical="center" wrapText="1"/>
    </xf>
    <xf numFmtId="170" fontId="69" fillId="24" borderId="10" xfId="37" applyNumberFormat="1" applyFont="1" applyFill="1" applyBorder="1" applyAlignment="1">
      <alignment horizontal="center" vertical="center" wrapText="1"/>
    </xf>
    <xf numFmtId="0" fontId="69" fillId="0" borderId="0" xfId="37" applyFont="1"/>
    <xf numFmtId="9" fontId="12" fillId="0" borderId="0" xfId="625" applyFont="1" applyFill="1" applyBorder="1" applyAlignment="1">
      <alignment horizontal="center" vertical="center" wrapText="1"/>
    </xf>
    <xf numFmtId="170" fontId="12" fillId="0" borderId="0" xfId="37" applyNumberFormat="1" applyFont="1" applyFill="1" applyBorder="1" applyAlignment="1">
      <alignment horizontal="center" vertical="center" wrapText="1"/>
    </xf>
    <xf numFmtId="170" fontId="12" fillId="0" borderId="0" xfId="625" applyNumberFormat="1" applyFont="1" applyFill="1" applyBorder="1" applyAlignment="1">
      <alignment horizontal="center" vertical="center" wrapText="1"/>
    </xf>
    <xf numFmtId="167" fontId="12" fillId="26" borderId="10" xfId="37" applyNumberFormat="1" applyFont="1" applyFill="1" applyBorder="1" applyAlignment="1">
      <alignment horizontal="center" vertical="center"/>
    </xf>
    <xf numFmtId="0" fontId="12" fillId="26" borderId="10" xfId="37" applyNumberFormat="1" applyFont="1" applyFill="1" applyBorder="1" applyAlignment="1">
      <alignment horizontal="center" vertical="center"/>
    </xf>
    <xf numFmtId="49" fontId="48" fillId="25" borderId="37" xfId="0" applyNumberFormat="1" applyFont="1" applyFill="1" applyBorder="1" applyAlignment="1">
      <alignment horizontal="center" vertical="center"/>
    </xf>
    <xf numFmtId="0" fontId="48" fillId="25" borderId="38" xfId="57" applyFont="1" applyFill="1" applyBorder="1" applyAlignment="1">
      <alignment horizontal="center" vertical="center"/>
    </xf>
    <xf numFmtId="0" fontId="69" fillId="24" borderId="0" xfId="37" applyFont="1" applyFill="1"/>
    <xf numFmtId="0" fontId="70" fillId="24" borderId="0" xfId="37" applyFont="1" applyFill="1" applyBorder="1" applyAlignment="1">
      <alignment horizontal="center"/>
    </xf>
    <xf numFmtId="0" fontId="68" fillId="24" borderId="0" xfId="55" applyFont="1" applyFill="1" applyAlignment="1">
      <alignment horizontal="center" vertical="center"/>
    </xf>
    <xf numFmtId="0" fontId="69" fillId="24" borderId="10" xfId="37" applyFont="1" applyFill="1" applyBorder="1" applyAlignment="1">
      <alignment horizontal="center" vertical="center" wrapText="1"/>
    </xf>
    <xf numFmtId="170" fontId="69" fillId="0" borderId="0" xfId="37" applyNumberFormat="1" applyFont="1" applyFill="1" applyBorder="1" applyAlignment="1">
      <alignment horizontal="center" vertical="center" wrapText="1"/>
    </xf>
    <xf numFmtId="0" fontId="71" fillId="0" borderId="0" xfId="37" applyFont="1" applyAlignment="1">
      <alignment vertical="center"/>
    </xf>
    <xf numFmtId="0" fontId="69" fillId="0" borderId="0" xfId="0" applyFont="1" applyFill="1"/>
    <xf numFmtId="0" fontId="59" fillId="0" borderId="10" xfId="36" applyFont="1" applyBorder="1" applyAlignment="1">
      <alignment horizontal="center" vertical="center"/>
    </xf>
    <xf numFmtId="0" fontId="59" fillId="0" borderId="32" xfId="36" applyFont="1" applyBorder="1" applyAlignment="1">
      <alignment horizontal="center" vertical="center"/>
    </xf>
    <xf numFmtId="0" fontId="59" fillId="0" borderId="13" xfId="36" applyFont="1" applyBorder="1" applyAlignment="1">
      <alignment horizontal="center" vertical="center"/>
    </xf>
    <xf numFmtId="0" fontId="59" fillId="25" borderId="10" xfId="36" applyFont="1" applyFill="1" applyBorder="1" applyAlignment="1">
      <alignment horizontal="center" vertical="center"/>
    </xf>
    <xf numFmtId="0" fontId="34" fillId="0" borderId="10" xfId="45" applyFont="1" applyFill="1" applyBorder="1" applyAlignment="1">
      <alignment horizontal="center" vertical="center"/>
    </xf>
    <xf numFmtId="170" fontId="69" fillId="27" borderId="10" xfId="0" applyNumberFormat="1" applyFont="1" applyFill="1" applyBorder="1" applyAlignment="1">
      <alignment horizontal="center" vertical="center"/>
    </xf>
    <xf numFmtId="0" fontId="36" fillId="28" borderId="12" xfId="55" applyFont="1" applyFill="1" applyBorder="1" applyAlignment="1">
      <alignment horizontal="center" vertical="center" wrapText="1"/>
    </xf>
    <xf numFmtId="4" fontId="12" fillId="28" borderId="10" xfId="0" applyNumberFormat="1" applyFont="1" applyFill="1" applyBorder="1" applyAlignment="1">
      <alignment horizontal="center" vertical="center" wrapText="1"/>
    </xf>
    <xf numFmtId="0" fontId="12" fillId="28" borderId="10" xfId="0" applyFont="1" applyFill="1" applyBorder="1" applyAlignment="1">
      <alignment horizontal="center" vertical="center"/>
    </xf>
    <xf numFmtId="0" fontId="36" fillId="28" borderId="10" xfId="55" applyFont="1" applyFill="1" applyBorder="1" applyAlignment="1">
      <alignment horizontal="left" vertical="center" wrapText="1"/>
    </xf>
    <xf numFmtId="49" fontId="68" fillId="27" borderId="10" xfId="55" applyNumberFormat="1" applyFont="1" applyFill="1" applyBorder="1" applyAlignment="1">
      <alignment horizontal="center" vertical="center"/>
    </xf>
    <xf numFmtId="0" fontId="69" fillId="27" borderId="10" xfId="0" applyFont="1" applyFill="1" applyBorder="1" applyAlignment="1">
      <alignment horizontal="center" vertical="center"/>
    </xf>
    <xf numFmtId="0" fontId="68" fillId="27" borderId="12" xfId="55" applyFont="1" applyFill="1" applyBorder="1" applyAlignment="1">
      <alignment horizontal="center" vertical="center" wrapText="1"/>
    </xf>
    <xf numFmtId="170" fontId="12" fillId="28" borderId="10" xfId="37" applyNumberFormat="1" applyFont="1" applyFill="1" applyBorder="1" applyAlignment="1">
      <alignment horizontal="center" vertical="center" wrapText="1"/>
    </xf>
    <xf numFmtId="49" fontId="36" fillId="28" borderId="10" xfId="55" applyNumberFormat="1" applyFont="1" applyFill="1" applyBorder="1" applyAlignment="1">
      <alignment horizontal="center" vertical="center"/>
    </xf>
    <xf numFmtId="0" fontId="69" fillId="27" borderId="10" xfId="0" applyFont="1" applyFill="1" applyBorder="1" applyAlignment="1">
      <alignment horizontal="center" vertical="center"/>
    </xf>
    <xf numFmtId="3" fontId="12" fillId="28" borderId="10" xfId="37" applyNumberFormat="1" applyFont="1" applyFill="1" applyBorder="1" applyAlignment="1">
      <alignment horizontal="center" vertical="center" wrapText="1"/>
    </xf>
    <xf numFmtId="0" fontId="34" fillId="28" borderId="10" xfId="45" applyFont="1" applyFill="1" applyBorder="1" applyAlignment="1">
      <alignment horizontal="center" vertical="center"/>
    </xf>
    <xf numFmtId="169" fontId="34" fillId="28" borderId="10" xfId="45" applyNumberFormat="1" applyFont="1" applyFill="1" applyBorder="1" applyAlignment="1">
      <alignment horizontal="center" vertical="center"/>
    </xf>
    <xf numFmtId="167" fontId="34" fillId="28" borderId="10" xfId="45" applyNumberFormat="1" applyFont="1" applyFill="1" applyBorder="1" applyAlignment="1">
      <alignment horizontal="center" vertical="center"/>
    </xf>
    <xf numFmtId="0" fontId="38" fillId="0" borderId="0" xfId="37" applyFont="1" applyFill="1" applyAlignment="1">
      <alignment horizontal="right" vertical="center"/>
    </xf>
    <xf numFmtId="0" fontId="38" fillId="0" borderId="0" xfId="37" applyFont="1" applyFill="1" applyAlignment="1">
      <alignment horizontal="right"/>
    </xf>
    <xf numFmtId="0" fontId="48" fillId="0" borderId="10" xfId="36" applyFont="1" applyBorder="1" applyAlignment="1">
      <alignment horizontal="center" vertical="center"/>
    </xf>
    <xf numFmtId="170" fontId="48" fillId="26" borderId="10" xfId="36" applyNumberFormat="1" applyFont="1" applyFill="1" applyBorder="1" applyAlignment="1">
      <alignment horizontal="center" vertical="center"/>
    </xf>
    <xf numFmtId="170" fontId="75" fillId="26" borderId="10" xfId="36" applyNumberFormat="1" applyFont="1" applyFill="1" applyBorder="1" applyAlignment="1">
      <alignment horizontal="center" vertical="center"/>
    </xf>
    <xf numFmtId="0" fontId="48" fillId="0" borderId="32" xfId="36" applyFont="1" applyBorder="1" applyAlignment="1">
      <alignment horizontal="center" vertical="center"/>
    </xf>
    <xf numFmtId="0" fontId="48" fillId="0" borderId="13" xfId="36" applyFont="1" applyBorder="1" applyAlignment="1">
      <alignment horizontal="center" vertical="center"/>
    </xf>
    <xf numFmtId="10" fontId="12" fillId="24" borderId="10" xfId="625" applyNumberFormat="1" applyFont="1" applyFill="1" applyBorder="1" applyAlignment="1">
      <alignment horizontal="center" vertical="center" wrapText="1"/>
    </xf>
    <xf numFmtId="172" fontId="69" fillId="27" borderId="10" xfId="0" applyNumberFormat="1" applyFont="1" applyFill="1" applyBorder="1" applyAlignment="1">
      <alignment horizontal="center" vertical="center"/>
    </xf>
    <xf numFmtId="173" fontId="69" fillId="27" borderId="10" xfId="0" applyNumberFormat="1" applyFont="1" applyFill="1" applyBorder="1" applyAlignment="1">
      <alignment horizontal="center" vertical="center"/>
    </xf>
    <xf numFmtId="0" fontId="12" fillId="24" borderId="10" xfId="0" applyFont="1" applyFill="1" applyBorder="1" applyAlignment="1">
      <alignment horizontal="center" vertical="center" textRotation="90" wrapText="1"/>
    </xf>
    <xf numFmtId="0" fontId="34" fillId="0" borderId="10" xfId="45" applyFont="1" applyFill="1" applyBorder="1" applyAlignment="1">
      <alignment horizontal="center" vertical="center"/>
    </xf>
    <xf numFmtId="0" fontId="34" fillId="24" borderId="10" xfId="45" applyFont="1" applyFill="1" applyBorder="1" applyAlignment="1">
      <alignment horizontal="center" vertical="center" wrapText="1"/>
    </xf>
    <xf numFmtId="0" fontId="34" fillId="24" borderId="10" xfId="45" applyFont="1" applyFill="1" applyBorder="1" applyAlignment="1">
      <alignment horizontal="center" vertical="center"/>
    </xf>
    <xf numFmtId="167" fontId="68" fillId="27" borderId="10" xfId="55" applyNumberFormat="1" applyFont="1" applyFill="1" applyBorder="1" applyAlignment="1">
      <alignment horizontal="center" vertical="center"/>
    </xf>
    <xf numFmtId="173" fontId="68" fillId="27" borderId="10" xfId="55" applyNumberFormat="1" applyFont="1" applyFill="1" applyBorder="1" applyAlignment="1">
      <alignment horizontal="center" vertical="center"/>
    </xf>
    <xf numFmtId="1" fontId="68" fillId="27" borderId="10" xfId="55" applyNumberFormat="1" applyFont="1" applyFill="1" applyBorder="1" applyAlignment="1">
      <alignment horizontal="center" vertical="center"/>
    </xf>
    <xf numFmtId="10" fontId="12" fillId="28" borderId="10" xfId="625" applyNumberFormat="1" applyFont="1" applyFill="1" applyBorder="1" applyAlignment="1">
      <alignment horizontal="center" vertical="center" wrapText="1"/>
    </xf>
    <xf numFmtId="3" fontId="12" fillId="0" borderId="10" xfId="37" applyNumberFormat="1" applyFont="1" applyFill="1" applyBorder="1" applyAlignment="1">
      <alignment horizontal="center" vertical="center" wrapText="1"/>
    </xf>
    <xf numFmtId="174" fontId="12" fillId="28" borderId="10" xfId="37" applyNumberFormat="1" applyFont="1" applyFill="1" applyBorder="1" applyAlignment="1">
      <alignment horizontal="center" vertical="center" wrapText="1"/>
    </xf>
    <xf numFmtId="10" fontId="12" fillId="28" borderId="10" xfId="37" applyNumberFormat="1" applyFont="1" applyFill="1" applyBorder="1" applyAlignment="1">
      <alignment horizontal="center" vertical="center" wrapText="1"/>
    </xf>
    <xf numFmtId="9" fontId="69" fillId="27" borderId="10" xfId="0" applyNumberFormat="1" applyFont="1" applyFill="1" applyBorder="1" applyAlignment="1">
      <alignment horizontal="center" vertical="center"/>
    </xf>
    <xf numFmtId="173" fontId="34" fillId="28" borderId="10" xfId="45" applyNumberFormat="1" applyFont="1" applyFill="1" applyBorder="1" applyAlignment="1">
      <alignment horizontal="center" vertical="center"/>
    </xf>
    <xf numFmtId="1" fontId="34" fillId="24" borderId="10" xfId="45" applyNumberFormat="1" applyFont="1" applyFill="1" applyBorder="1" applyAlignment="1">
      <alignment horizontal="center" vertical="center"/>
    </xf>
    <xf numFmtId="1" fontId="34" fillId="28" borderId="10" xfId="45" applyNumberFormat="1" applyFont="1" applyFill="1" applyBorder="1" applyAlignment="1">
      <alignment horizontal="center" vertical="center"/>
    </xf>
    <xf numFmtId="172" fontId="34" fillId="28" borderId="10" xfId="45" applyNumberFormat="1" applyFont="1" applyFill="1" applyBorder="1" applyAlignment="1">
      <alignment horizontal="center" vertical="center"/>
    </xf>
    <xf numFmtId="0" fontId="69" fillId="0" borderId="10" xfId="37" applyFont="1" applyFill="1" applyBorder="1" applyAlignment="1">
      <alignment horizontal="center" vertical="center" wrapText="1"/>
    </xf>
    <xf numFmtId="0" fontId="69" fillId="0" borderId="12" xfId="37" applyFont="1" applyFill="1" applyBorder="1" applyAlignment="1">
      <alignment horizontal="center" vertical="center" wrapText="1"/>
    </xf>
    <xf numFmtId="1" fontId="77" fillId="24" borderId="10" xfId="45" applyNumberFormat="1" applyFont="1" applyFill="1" applyBorder="1" applyAlignment="1">
      <alignment horizontal="center" vertical="center"/>
    </xf>
    <xf numFmtId="0" fontId="69" fillId="24" borderId="0" xfId="37" applyFont="1" applyFill="1" applyBorder="1"/>
    <xf numFmtId="3" fontId="12" fillId="24" borderId="10" xfId="37" applyNumberFormat="1" applyFont="1" applyFill="1" applyBorder="1" applyAlignment="1">
      <alignment horizontal="center" vertical="center" wrapText="1"/>
    </xf>
    <xf numFmtId="3" fontId="69" fillId="27" borderId="10" xfId="0" applyNumberFormat="1" applyFont="1" applyFill="1" applyBorder="1" applyAlignment="1">
      <alignment horizontal="center" vertical="center"/>
    </xf>
    <xf numFmtId="3" fontId="12" fillId="28" borderId="10" xfId="0" applyNumberFormat="1" applyFont="1" applyFill="1" applyBorder="1" applyAlignment="1">
      <alignment horizontal="center" vertical="center" wrapText="1"/>
    </xf>
    <xf numFmtId="0" fontId="77" fillId="0" borderId="11" xfId="45" applyFont="1" applyFill="1" applyBorder="1" applyAlignment="1">
      <alignment horizontal="center" vertical="center"/>
    </xf>
    <xf numFmtId="0" fontId="34" fillId="24" borderId="11" xfId="45" applyFont="1" applyFill="1" applyBorder="1" applyAlignment="1">
      <alignment horizontal="center" vertical="center"/>
    </xf>
    <xf numFmtId="173" fontId="12" fillId="0" borderId="10" xfId="37" applyNumberFormat="1" applyFont="1" applyFill="1" applyBorder="1" applyAlignment="1">
      <alignment horizontal="center" vertical="center"/>
    </xf>
    <xf numFmtId="1" fontId="12" fillId="0" borderId="10" xfId="37" applyNumberFormat="1" applyFont="1" applyBorder="1" applyAlignment="1">
      <alignment horizontal="center" vertical="center"/>
    </xf>
    <xf numFmtId="4" fontId="75" fillId="26" borderId="10" xfId="0" applyNumberFormat="1" applyFont="1" applyFill="1" applyBorder="1" applyAlignment="1">
      <alignment horizontal="center" vertical="center"/>
    </xf>
    <xf numFmtId="4" fontId="48" fillId="25" borderId="10" xfId="0" applyNumberFormat="1" applyFont="1" applyFill="1" applyBorder="1" applyAlignment="1">
      <alignment horizontal="center" vertical="center"/>
    </xf>
    <xf numFmtId="174" fontId="48" fillId="26" borderId="10" xfId="36" applyNumberFormat="1" applyFont="1" applyFill="1" applyBorder="1" applyAlignment="1">
      <alignment horizontal="center" vertical="center"/>
    </xf>
    <xf numFmtId="167" fontId="48" fillId="26" borderId="10" xfId="57" applyNumberFormat="1" applyFont="1" applyFill="1" applyBorder="1" applyAlignment="1">
      <alignment horizontal="center" vertical="center"/>
    </xf>
    <xf numFmtId="167" fontId="59" fillId="26" borderId="10" xfId="36" applyNumberFormat="1" applyFont="1" applyFill="1" applyBorder="1" applyAlignment="1">
      <alignment horizontal="center" vertical="center"/>
    </xf>
    <xf numFmtId="167" fontId="59" fillId="0" borderId="10" xfId="36" applyNumberFormat="1" applyFont="1" applyBorder="1" applyAlignment="1">
      <alignment horizontal="center" vertical="center"/>
    </xf>
    <xf numFmtId="4" fontId="83" fillId="29" borderId="8" xfId="2894" applyNumberFormat="1" applyFont="1" applyFill="1" applyBorder="1" applyAlignment="1">
      <alignment horizontal="right" vertical="top" wrapText="1"/>
    </xf>
    <xf numFmtId="167" fontId="48" fillId="25" borderId="10" xfId="0" applyNumberFormat="1" applyFont="1" applyFill="1" applyBorder="1" applyAlignment="1">
      <alignment horizontal="center" vertical="center"/>
    </xf>
    <xf numFmtId="167" fontId="48" fillId="0" borderId="10" xfId="36" applyNumberFormat="1" applyFont="1" applyBorder="1" applyAlignment="1">
      <alignment horizontal="center" vertical="center"/>
    </xf>
    <xf numFmtId="0" fontId="48" fillId="25" borderId="32" xfId="57" applyFont="1" applyFill="1" applyBorder="1" applyAlignment="1">
      <alignment horizontal="center" vertical="center"/>
    </xf>
    <xf numFmtId="173" fontId="59" fillId="25" borderId="10" xfId="36" applyNumberFormat="1" applyFont="1" applyFill="1" applyBorder="1" applyAlignment="1">
      <alignment horizontal="center" vertical="center"/>
    </xf>
    <xf numFmtId="0" fontId="12" fillId="0" borderId="10" xfId="37" applyFont="1" applyFill="1" applyBorder="1" applyAlignment="1">
      <alignment horizontal="center" vertical="center" wrapText="1"/>
    </xf>
    <xf numFmtId="176" fontId="69" fillId="27" borderId="10" xfId="625" applyNumberFormat="1" applyFont="1" applyFill="1" applyBorder="1" applyAlignment="1">
      <alignment horizontal="center" vertical="center"/>
    </xf>
    <xf numFmtId="169" fontId="68" fillId="27" borderId="10" xfId="55" applyNumberFormat="1" applyFont="1" applyFill="1" applyBorder="1" applyAlignment="1">
      <alignment horizontal="center" vertical="center"/>
    </xf>
    <xf numFmtId="2" fontId="68" fillId="27" borderId="10" xfId="55" applyNumberFormat="1" applyFont="1" applyFill="1" applyBorder="1" applyAlignment="1">
      <alignment horizontal="center" vertical="center"/>
    </xf>
    <xf numFmtId="9" fontId="68" fillId="27" borderId="10" xfId="625" applyFont="1" applyFill="1" applyBorder="1" applyAlignment="1">
      <alignment horizontal="center" vertical="center"/>
    </xf>
    <xf numFmtId="9" fontId="69" fillId="24" borderId="10" xfId="625" applyNumberFormat="1" applyFont="1" applyFill="1" applyBorder="1" applyAlignment="1">
      <alignment horizontal="center" vertical="center" wrapText="1"/>
    </xf>
    <xf numFmtId="9" fontId="68" fillId="27" borderId="10" xfId="625" applyNumberFormat="1" applyFont="1" applyFill="1" applyBorder="1" applyAlignment="1">
      <alignment horizontal="center" vertical="center"/>
    </xf>
    <xf numFmtId="9" fontId="12" fillId="28" borderId="10" xfId="625" applyFont="1" applyFill="1" applyBorder="1" applyAlignment="1">
      <alignment horizontal="center" vertical="center" wrapText="1"/>
    </xf>
    <xf numFmtId="0" fontId="12" fillId="0" borderId="11" xfId="37" applyFont="1" applyFill="1" applyBorder="1" applyAlignment="1">
      <alignment vertical="center" wrapText="1"/>
    </xf>
    <xf numFmtId="0" fontId="12" fillId="0" borderId="17" xfId="37" applyFont="1" applyFill="1" applyBorder="1" applyAlignment="1">
      <alignment vertical="center" wrapText="1"/>
    </xf>
    <xf numFmtId="0" fontId="12" fillId="0" borderId="13" xfId="37" applyFont="1" applyFill="1" applyBorder="1" applyAlignment="1">
      <alignment vertical="center" wrapText="1"/>
    </xf>
    <xf numFmtId="49" fontId="36" fillId="24" borderId="0" xfId="55" applyNumberFormat="1" applyFont="1" applyFill="1" applyBorder="1" applyAlignment="1">
      <alignment horizontal="center" vertical="center"/>
    </xf>
    <xf numFmtId="0" fontId="36" fillId="24" borderId="0" xfId="55" applyFont="1" applyFill="1" applyBorder="1" applyAlignment="1">
      <alignment horizontal="left" vertical="center" wrapText="1"/>
    </xf>
    <xf numFmtId="0" fontId="12" fillId="24" borderId="0" xfId="0" applyFont="1" applyFill="1" applyBorder="1" applyAlignment="1">
      <alignment horizontal="center" vertical="center"/>
    </xf>
    <xf numFmtId="170" fontId="12" fillId="24" borderId="0" xfId="37" applyNumberFormat="1" applyFont="1" applyFill="1" applyBorder="1" applyAlignment="1">
      <alignment horizontal="center" vertical="center" wrapText="1"/>
    </xf>
    <xf numFmtId="3" fontId="12" fillId="24" borderId="0" xfId="37" applyNumberFormat="1" applyFont="1" applyFill="1" applyBorder="1" applyAlignment="1">
      <alignment horizontal="center" vertical="center" wrapText="1"/>
    </xf>
    <xf numFmtId="174" fontId="12" fillId="24" borderId="0" xfId="37" applyNumberFormat="1" applyFont="1" applyFill="1" applyBorder="1" applyAlignment="1">
      <alignment horizontal="center" vertical="center" wrapText="1"/>
    </xf>
    <xf numFmtId="175" fontId="12" fillId="24" borderId="0" xfId="37" applyNumberFormat="1" applyFont="1" applyFill="1" applyBorder="1" applyAlignment="1">
      <alignment horizontal="center" vertical="center" wrapText="1"/>
    </xf>
    <xf numFmtId="10" fontId="12" fillId="24" borderId="0" xfId="625" applyNumberFormat="1" applyFont="1" applyFill="1" applyBorder="1" applyAlignment="1">
      <alignment horizontal="center" vertical="center" wrapText="1"/>
    </xf>
    <xf numFmtId="2" fontId="34" fillId="28" borderId="10" xfId="45" applyNumberFormat="1" applyFont="1" applyFill="1" applyBorder="1" applyAlignment="1">
      <alignment horizontal="center" vertical="center"/>
    </xf>
    <xf numFmtId="167" fontId="34" fillId="0" borderId="10" xfId="45" applyNumberFormat="1" applyFont="1" applyFill="1" applyBorder="1" applyAlignment="1">
      <alignment horizontal="center" vertical="center"/>
    </xf>
    <xf numFmtId="9" fontId="34" fillId="28" borderId="10" xfId="625" applyNumberFormat="1" applyFont="1" applyFill="1" applyBorder="1" applyAlignment="1">
      <alignment horizontal="center" vertical="center"/>
    </xf>
    <xf numFmtId="9" fontId="77" fillId="24" borderId="10" xfId="625" applyFont="1" applyFill="1" applyBorder="1" applyAlignment="1">
      <alignment horizontal="center" vertical="center"/>
    </xf>
    <xf numFmtId="9" fontId="34" fillId="24" borderId="10" xfId="625" applyFont="1" applyFill="1" applyBorder="1" applyAlignment="1">
      <alignment horizontal="center" vertical="center"/>
    </xf>
    <xf numFmtId="0" fontId="12" fillId="0" borderId="10" xfId="37" applyFont="1" applyFill="1" applyBorder="1" applyAlignment="1">
      <alignment vertical="center" wrapText="1"/>
    </xf>
    <xf numFmtId="0" fontId="12" fillId="24" borderId="0" xfId="37" applyFont="1" applyFill="1" applyBorder="1" applyAlignment="1">
      <alignment horizontal="center" vertical="center" wrapText="1"/>
    </xf>
    <xf numFmtId="0" fontId="12" fillId="0" borderId="0" xfId="37" applyFont="1" applyAlignment="1">
      <alignment horizontal="left" wrapText="1"/>
    </xf>
    <xf numFmtId="0" fontId="12" fillId="24" borderId="0" xfId="57" applyFill="1" applyAlignment="1">
      <alignment wrapText="1"/>
    </xf>
    <xf numFmtId="0" fontId="12" fillId="24" borderId="0" xfId="57" applyFill="1" applyAlignment="1">
      <alignment horizontal="center" vertical="center" wrapText="1"/>
    </xf>
    <xf numFmtId="0" fontId="12" fillId="24" borderId="0" xfId="57" applyFill="1"/>
    <xf numFmtId="0" fontId="12" fillId="24" borderId="0" xfId="57" applyFill="1" applyAlignment="1">
      <alignment horizontal="center"/>
    </xf>
    <xf numFmtId="0" fontId="58" fillId="24" borderId="10" xfId="57" applyFont="1" applyFill="1" applyBorder="1" applyAlignment="1">
      <alignment horizontal="center" vertical="center" wrapText="1"/>
    </xf>
    <xf numFmtId="0" fontId="58" fillId="0" borderId="18" xfId="57" applyFont="1" applyBorder="1" applyAlignment="1">
      <alignment horizontal="center" vertical="center" wrapText="1"/>
    </xf>
    <xf numFmtId="0" fontId="58" fillId="0" borderId="10" xfId="57" applyFont="1" applyBorder="1" applyAlignment="1">
      <alignment horizontal="center" vertical="center" wrapText="1"/>
    </xf>
    <xf numFmtId="49" fontId="53" fillId="0" borderId="11" xfId="57" applyNumberFormat="1" applyFont="1" applyBorder="1" applyAlignment="1">
      <alignment horizontal="center" vertical="center"/>
    </xf>
    <xf numFmtId="0" fontId="53" fillId="0" borderId="11" xfId="57" applyFont="1" applyBorder="1" applyAlignment="1">
      <alignment horizontal="center" vertical="center" wrapText="1"/>
    </xf>
    <xf numFmtId="0" fontId="53" fillId="0" borderId="32" xfId="57" applyFont="1" applyBorder="1" applyAlignment="1">
      <alignment horizontal="center" vertical="center" wrapText="1"/>
    </xf>
    <xf numFmtId="0" fontId="12" fillId="24" borderId="0" xfId="57" applyFill="1" applyAlignment="1">
      <alignment vertical="center"/>
    </xf>
    <xf numFmtId="10" fontId="58" fillId="25" borderId="26" xfId="626" applyNumberFormat="1" applyFont="1" applyFill="1" applyBorder="1" applyAlignment="1">
      <alignment horizontal="center" vertical="center"/>
    </xf>
    <xf numFmtId="49" fontId="48" fillId="0" borderId="29" xfId="0" applyNumberFormat="1" applyFont="1" applyBorder="1" applyAlignment="1">
      <alignment horizontal="center" vertical="center"/>
    </xf>
    <xf numFmtId="0" fontId="12" fillId="0" borderId="10" xfId="57" applyBorder="1" applyAlignment="1">
      <alignment horizontal="left" vertical="center" indent="1"/>
    </xf>
    <xf numFmtId="0" fontId="48" fillId="0" borderId="30" xfId="57" applyFont="1" applyBorder="1" applyAlignment="1">
      <alignment horizontal="center" vertical="center"/>
    </xf>
    <xf numFmtId="0" fontId="48" fillId="0" borderId="10" xfId="0" applyFont="1" applyBorder="1" applyAlignment="1">
      <alignment horizontal="center" vertical="center"/>
    </xf>
    <xf numFmtId="165" fontId="12" fillId="0" borderId="10" xfId="626" applyNumberFormat="1" applyFont="1" applyFill="1" applyBorder="1" applyAlignment="1">
      <alignment horizontal="center" vertical="center"/>
    </xf>
    <xf numFmtId="0" fontId="12" fillId="0" borderId="30" xfId="0" applyFont="1" applyBorder="1"/>
    <xf numFmtId="0" fontId="12" fillId="0" borderId="10" xfId="57" applyBorder="1" applyAlignment="1">
      <alignment horizontal="left" vertical="center" wrapText="1" indent="1"/>
    </xf>
    <xf numFmtId="165" fontId="12" fillId="0" borderId="11" xfId="626" applyNumberFormat="1" applyFont="1" applyFill="1" applyBorder="1" applyAlignment="1">
      <alignment horizontal="center" vertical="center"/>
    </xf>
    <xf numFmtId="0" fontId="12" fillId="0" borderId="10" xfId="0" applyFont="1" applyBorder="1"/>
    <xf numFmtId="0" fontId="12" fillId="25" borderId="10" xfId="57" applyFill="1" applyBorder="1" applyAlignment="1">
      <alignment horizontal="left" vertical="center" indent="1"/>
    </xf>
    <xf numFmtId="10" fontId="58" fillId="25" borderId="10" xfId="626" applyNumberFormat="1" applyFont="1" applyFill="1" applyBorder="1" applyAlignment="1">
      <alignment horizontal="center" vertical="center"/>
    </xf>
    <xf numFmtId="170" fontId="48" fillId="0" borderId="10" xfId="0" applyNumberFormat="1" applyFont="1" applyBorder="1" applyAlignment="1">
      <alignment horizontal="center" vertical="center"/>
    </xf>
    <xf numFmtId="49" fontId="48" fillId="24" borderId="29" xfId="0" applyNumberFormat="1" applyFont="1" applyFill="1" applyBorder="1" applyAlignment="1">
      <alignment horizontal="center" vertical="center"/>
    </xf>
    <xf numFmtId="0" fontId="12" fillId="24" borderId="10" xfId="57" applyFill="1" applyBorder="1" applyAlignment="1">
      <alignment horizontal="left" vertical="center" indent="1"/>
    </xf>
    <xf numFmtId="0" fontId="48" fillId="24" borderId="30" xfId="57" applyFont="1" applyFill="1" applyBorder="1" applyAlignment="1">
      <alignment horizontal="center" vertical="center"/>
    </xf>
    <xf numFmtId="0" fontId="48" fillId="24" borderId="10" xfId="36" applyFont="1" applyFill="1" applyBorder="1" applyAlignment="1">
      <alignment horizontal="center" vertical="center"/>
    </xf>
    <xf numFmtId="170" fontId="48" fillId="24" borderId="10" xfId="0" applyNumberFormat="1" applyFont="1" applyFill="1" applyBorder="1" applyAlignment="1">
      <alignment horizontal="center" vertical="center"/>
    </xf>
    <xf numFmtId="10" fontId="58" fillId="24" borderId="10" xfId="626" applyNumberFormat="1" applyFont="1" applyFill="1" applyBorder="1" applyAlignment="1">
      <alignment horizontal="center" vertical="center"/>
    </xf>
    <xf numFmtId="0" fontId="12" fillId="24" borderId="10" xfId="0" applyFont="1" applyFill="1" applyBorder="1" applyAlignment="1">
      <alignment vertical="center"/>
    </xf>
    <xf numFmtId="4" fontId="12" fillId="24" borderId="0" xfId="57" applyNumberFormat="1" applyFill="1" applyAlignment="1">
      <alignment vertical="center"/>
    </xf>
    <xf numFmtId="0" fontId="12" fillId="0" borderId="10" xfId="57" applyBorder="1" applyAlignment="1">
      <alignment horizontal="left" vertical="center" indent="3"/>
    </xf>
    <xf numFmtId="49" fontId="48" fillId="24" borderId="39" xfId="0" applyNumberFormat="1" applyFont="1" applyFill="1" applyBorder="1" applyAlignment="1">
      <alignment horizontal="center" vertical="center"/>
    </xf>
    <xf numFmtId="0" fontId="12" fillId="24" borderId="32" xfId="57" applyFill="1" applyBorder="1" applyAlignment="1">
      <alignment horizontal="left" vertical="center" indent="1"/>
    </xf>
    <xf numFmtId="0" fontId="48" fillId="24" borderId="31" xfId="57" applyFont="1" applyFill="1" applyBorder="1" applyAlignment="1">
      <alignment horizontal="center" vertical="center"/>
    </xf>
    <xf numFmtId="170" fontId="48" fillId="24" borderId="13" xfId="0" applyNumberFormat="1" applyFont="1" applyFill="1" applyBorder="1" applyAlignment="1">
      <alignment horizontal="center" vertical="center"/>
    </xf>
    <xf numFmtId="10" fontId="58" fillId="26" borderId="10" xfId="626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2" fillId="0" borderId="10" xfId="57" applyBorder="1" applyAlignment="1">
      <alignment horizontal="left" vertical="center" wrapText="1" indent="3"/>
    </xf>
    <xf numFmtId="0" fontId="12" fillId="0" borderId="11" xfId="0" applyFont="1" applyBorder="1"/>
    <xf numFmtId="4" fontId="79" fillId="29" borderId="0" xfId="2894" applyNumberFormat="1" applyFont="1" applyFill="1" applyAlignment="1">
      <alignment horizontal="right" vertical="top" wrapText="1"/>
    </xf>
    <xf numFmtId="4" fontId="80" fillId="29" borderId="0" xfId="2894" applyNumberFormat="1" applyFont="1" applyFill="1" applyAlignment="1">
      <alignment horizontal="right" vertical="top" wrapText="1"/>
    </xf>
    <xf numFmtId="4" fontId="81" fillId="0" borderId="0" xfId="2894" applyNumberFormat="1" applyFont="1" applyAlignment="1">
      <alignment horizontal="right" vertical="top" wrapText="1"/>
    </xf>
    <xf numFmtId="4" fontId="82" fillId="29" borderId="0" xfId="2894" applyNumberFormat="1" applyFont="1" applyFill="1" applyAlignment="1">
      <alignment horizontal="right" vertical="top"/>
    </xf>
    <xf numFmtId="170" fontId="48" fillId="24" borderId="11" xfId="0" applyNumberFormat="1" applyFont="1" applyFill="1" applyBorder="1" applyAlignment="1">
      <alignment horizontal="center" vertical="center"/>
    </xf>
    <xf numFmtId="0" fontId="79" fillId="29" borderId="0" xfId="2894" applyFont="1" applyFill="1" applyAlignment="1">
      <alignment horizontal="right" vertical="top" wrapText="1"/>
    </xf>
    <xf numFmtId="0" fontId="48" fillId="0" borderId="12" xfId="57" applyFont="1" applyBorder="1" applyAlignment="1">
      <alignment horizontal="center" vertical="center"/>
    </xf>
    <xf numFmtId="0" fontId="12" fillId="0" borderId="48" xfId="0" applyFont="1" applyBorder="1"/>
    <xf numFmtId="167" fontId="48" fillId="0" borderId="10" xfId="57" applyNumberFormat="1" applyFont="1" applyBorder="1" applyAlignment="1">
      <alignment horizontal="center" vertical="center"/>
    </xf>
    <xf numFmtId="2" fontId="48" fillId="0" borderId="10" xfId="57" applyNumberFormat="1" applyFont="1" applyBorder="1" applyAlignment="1">
      <alignment horizontal="center" vertical="center"/>
    </xf>
    <xf numFmtId="10" fontId="48" fillId="0" borderId="10" xfId="105" applyNumberFormat="1" applyFont="1" applyFill="1" applyBorder="1" applyAlignment="1">
      <alignment horizontal="center" vertical="center"/>
    </xf>
    <xf numFmtId="0" fontId="48" fillId="0" borderId="24" xfId="57" applyFont="1" applyBorder="1" applyAlignment="1">
      <alignment horizontal="center" vertical="center"/>
    </xf>
    <xf numFmtId="0" fontId="12" fillId="0" borderId="10" xfId="57" applyBorder="1" applyAlignment="1">
      <alignment horizontal="left" vertical="center" wrapText="1" indent="5"/>
    </xf>
    <xf numFmtId="2" fontId="79" fillId="29" borderId="0" xfId="2894" applyNumberFormat="1" applyFont="1" applyFill="1" applyAlignment="1">
      <alignment horizontal="right" vertical="top" wrapText="1"/>
    </xf>
    <xf numFmtId="0" fontId="12" fillId="0" borderId="10" xfId="0" applyFont="1" applyBorder="1" applyAlignment="1">
      <alignment horizontal="left" vertical="center" wrapText="1" indent="7"/>
    </xf>
    <xf numFmtId="167" fontId="12" fillId="0" borderId="10" xfId="0" applyNumberFormat="1" applyFont="1" applyBorder="1" applyAlignment="1">
      <alignment horizontal="center"/>
    </xf>
    <xf numFmtId="0" fontId="12" fillId="25" borderId="10" xfId="57" applyFill="1" applyBorder="1" applyAlignment="1">
      <alignment horizontal="left" vertical="center" indent="3"/>
    </xf>
    <xf numFmtId="0" fontId="12" fillId="25" borderId="10" xfId="57" applyFill="1" applyBorder="1" applyAlignment="1">
      <alignment horizontal="left" vertical="center" wrapText="1" indent="3"/>
    </xf>
    <xf numFmtId="170" fontId="48" fillId="25" borderId="12" xfId="0" applyNumberFormat="1" applyFont="1" applyFill="1" applyBorder="1" applyAlignment="1">
      <alignment horizontal="center" vertical="center"/>
    </xf>
    <xf numFmtId="0" fontId="12" fillId="24" borderId="10" xfId="57" applyFill="1" applyBorder="1" applyAlignment="1">
      <alignment horizontal="left" vertical="center" indent="3"/>
    </xf>
    <xf numFmtId="0" fontId="12" fillId="25" borderId="11" xfId="57" applyFill="1" applyBorder="1" applyAlignment="1">
      <alignment horizontal="left" vertical="center" indent="3"/>
    </xf>
    <xf numFmtId="10" fontId="58" fillId="25" borderId="32" xfId="626" applyNumberFormat="1" applyFont="1" applyFill="1" applyBorder="1" applyAlignment="1">
      <alignment horizontal="center" vertical="center"/>
    </xf>
    <xf numFmtId="49" fontId="48" fillId="24" borderId="25" xfId="0" applyNumberFormat="1" applyFont="1" applyFill="1" applyBorder="1" applyAlignment="1">
      <alignment horizontal="center" vertical="center"/>
    </xf>
    <xf numFmtId="0" fontId="48" fillId="24" borderId="27" xfId="57" applyFont="1" applyFill="1" applyBorder="1" applyAlignment="1">
      <alignment horizontal="center" vertical="center"/>
    </xf>
    <xf numFmtId="172" fontId="48" fillId="24" borderId="26" xfId="36" applyNumberFormat="1" applyFont="1" applyFill="1" applyBorder="1" applyAlignment="1">
      <alignment horizontal="center" vertical="center"/>
    </xf>
    <xf numFmtId="1" fontId="48" fillId="24" borderId="13" xfId="0" applyNumberFormat="1" applyFont="1" applyFill="1" applyBorder="1" applyAlignment="1">
      <alignment horizontal="center" vertical="center"/>
    </xf>
    <xf numFmtId="1" fontId="58" fillId="24" borderId="13" xfId="626" applyNumberFormat="1" applyFont="1" applyFill="1" applyBorder="1" applyAlignment="1">
      <alignment horizontal="center" vertical="center"/>
    </xf>
    <xf numFmtId="10" fontId="58" fillId="24" borderId="13" xfId="626" applyNumberFormat="1" applyFont="1" applyFill="1" applyBorder="1" applyAlignment="1">
      <alignment horizontal="center" vertical="center"/>
    </xf>
    <xf numFmtId="49" fontId="48" fillId="0" borderId="39" xfId="0" applyNumberFormat="1" applyFont="1" applyBorder="1" applyAlignment="1">
      <alignment horizontal="center" vertical="center"/>
    </xf>
    <xf numFmtId="0" fontId="12" fillId="0" borderId="32" xfId="57" applyBorder="1" applyAlignment="1">
      <alignment horizontal="left" vertical="center" indent="3"/>
    </xf>
    <xf numFmtId="0" fontId="48" fillId="0" borderId="31" xfId="57" applyFont="1" applyBorder="1" applyAlignment="1">
      <alignment horizontal="center" vertical="center"/>
    </xf>
    <xf numFmtId="49" fontId="48" fillId="24" borderId="41" xfId="0" applyNumberFormat="1" applyFont="1" applyFill="1" applyBorder="1" applyAlignment="1">
      <alignment horizontal="center" vertical="center"/>
    </xf>
    <xf numFmtId="0" fontId="12" fillId="24" borderId="13" xfId="0" applyFont="1" applyFill="1" applyBorder="1" applyAlignment="1">
      <alignment vertical="center" wrapText="1"/>
    </xf>
    <xf numFmtId="0" fontId="48" fillId="24" borderId="42" xfId="57" applyFont="1" applyFill="1" applyBorder="1" applyAlignment="1">
      <alignment horizontal="center" vertical="center"/>
    </xf>
    <xf numFmtId="170" fontId="48" fillId="24" borderId="21" xfId="57" applyNumberFormat="1" applyFont="1" applyFill="1" applyBorder="1" applyAlignment="1">
      <alignment horizontal="center" vertical="center"/>
    </xf>
    <xf numFmtId="170" fontId="48" fillId="24" borderId="10" xfId="36" applyNumberFormat="1" applyFont="1" applyFill="1" applyBorder="1" applyAlignment="1">
      <alignment horizontal="center" vertical="center"/>
    </xf>
    <xf numFmtId="170" fontId="48" fillId="24" borderId="24" xfId="57" applyNumberFormat="1" applyFont="1" applyFill="1" applyBorder="1" applyAlignment="1">
      <alignment horizontal="center" vertical="center"/>
    </xf>
    <xf numFmtId="0" fontId="12" fillId="24" borderId="10" xfId="0" applyFont="1" applyFill="1" applyBorder="1" applyAlignment="1">
      <alignment vertical="center" wrapText="1"/>
    </xf>
    <xf numFmtId="0" fontId="48" fillId="24" borderId="10" xfId="57" applyFont="1" applyFill="1" applyBorder="1" applyAlignment="1">
      <alignment horizontal="center" vertical="center"/>
    </xf>
    <xf numFmtId="0" fontId="12" fillId="0" borderId="0" xfId="57"/>
    <xf numFmtId="0" fontId="12" fillId="0" borderId="0" xfId="57" applyAlignment="1">
      <alignment vertical="center"/>
    </xf>
    <xf numFmtId="0" fontId="12" fillId="24" borderId="10" xfId="0" applyFont="1" applyFill="1" applyBorder="1" applyAlignment="1">
      <alignment horizontal="left" vertical="center" wrapText="1" indent="1"/>
    </xf>
    <xf numFmtId="0" fontId="12" fillId="24" borderId="10" xfId="0" applyFont="1" applyFill="1" applyBorder="1" applyAlignment="1">
      <alignment horizontal="center"/>
    </xf>
    <xf numFmtId="0" fontId="12" fillId="24" borderId="10" xfId="0" applyFont="1" applyFill="1" applyBorder="1"/>
    <xf numFmtId="0" fontId="12" fillId="24" borderId="30" xfId="0" applyFont="1" applyFill="1" applyBorder="1"/>
    <xf numFmtId="0" fontId="12" fillId="24" borderId="10" xfId="57" applyFill="1" applyBorder="1" applyAlignment="1">
      <alignment horizontal="left" vertical="center" wrapText="1" indent="5"/>
    </xf>
    <xf numFmtId="170" fontId="48" fillId="24" borderId="10" xfId="57" applyNumberFormat="1" applyFont="1" applyFill="1" applyBorder="1" applyAlignment="1">
      <alignment horizontal="center" vertical="center"/>
    </xf>
    <xf numFmtId="0" fontId="12" fillId="24" borderId="10" xfId="57" applyFill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48" fillId="24" borderId="12" xfId="57" applyFont="1" applyFill="1" applyBorder="1" applyAlignment="1">
      <alignment horizontal="center" vertical="center"/>
    </xf>
    <xf numFmtId="167" fontId="48" fillId="24" borderId="10" xfId="57" applyNumberFormat="1" applyFont="1" applyFill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2" fillId="0" borderId="32" xfId="0" applyFont="1" applyBorder="1"/>
    <xf numFmtId="0" fontId="12" fillId="0" borderId="31" xfId="0" applyFont="1" applyBorder="1"/>
    <xf numFmtId="49" fontId="48" fillId="0" borderId="25" xfId="0" applyNumberFormat="1" applyFont="1" applyBorder="1" applyAlignment="1">
      <alignment horizontal="center" vertical="center"/>
    </xf>
    <xf numFmtId="0" fontId="12" fillId="0" borderId="26" xfId="0" applyFont="1" applyBorder="1" applyAlignment="1">
      <alignment vertical="center" wrapText="1"/>
    </xf>
    <xf numFmtId="0" fontId="48" fillId="0" borderId="27" xfId="57" applyFont="1" applyBorder="1" applyAlignment="1">
      <alignment horizontal="center" vertical="center"/>
    </xf>
    <xf numFmtId="0" fontId="12" fillId="0" borderId="26" xfId="0" applyFont="1" applyBorder="1" applyAlignment="1">
      <alignment horizontal="center"/>
    </xf>
    <xf numFmtId="0" fontId="12" fillId="0" borderId="26" xfId="0" applyFont="1" applyBorder="1"/>
    <xf numFmtId="0" fontId="12" fillId="0" borderId="27" xfId="0" applyFont="1" applyBorder="1"/>
    <xf numFmtId="0" fontId="12" fillId="24" borderId="10" xfId="57" applyFill="1" applyBorder="1" applyAlignment="1">
      <alignment horizontal="left" vertical="center" wrapText="1" indent="3"/>
    </xf>
    <xf numFmtId="49" fontId="48" fillId="24" borderId="37" xfId="0" applyNumberFormat="1" applyFont="1" applyFill="1" applyBorder="1" applyAlignment="1">
      <alignment horizontal="center" vertical="center"/>
    </xf>
    <xf numFmtId="0" fontId="12" fillId="24" borderId="11" xfId="0" applyFont="1" applyFill="1" applyBorder="1" applyAlignment="1">
      <alignment horizontal="center"/>
    </xf>
    <xf numFmtId="0" fontId="12" fillId="24" borderId="11" xfId="0" applyFont="1" applyFill="1" applyBorder="1"/>
    <xf numFmtId="0" fontId="12" fillId="24" borderId="38" xfId="0" applyFont="1" applyFill="1" applyBorder="1"/>
    <xf numFmtId="0" fontId="12" fillId="24" borderId="32" xfId="0" applyFont="1" applyFill="1" applyBorder="1" applyAlignment="1">
      <alignment horizontal="left" vertical="center" wrapText="1" indent="1"/>
    </xf>
    <xf numFmtId="0" fontId="48" fillId="24" borderId="32" xfId="36" applyFont="1" applyFill="1" applyBorder="1" applyAlignment="1">
      <alignment horizontal="center" vertical="center"/>
    </xf>
    <xf numFmtId="0" fontId="12" fillId="24" borderId="32" xfId="0" applyFont="1" applyFill="1" applyBorder="1" applyAlignment="1">
      <alignment horizontal="center"/>
    </xf>
    <xf numFmtId="0" fontId="12" fillId="24" borderId="32" xfId="0" applyFont="1" applyFill="1" applyBorder="1"/>
    <xf numFmtId="0" fontId="12" fillId="24" borderId="31" xfId="0" applyFont="1" applyFill="1" applyBorder="1"/>
    <xf numFmtId="170" fontId="59" fillId="24" borderId="10" xfId="36" applyNumberFormat="1" applyFont="1" applyFill="1" applyBorder="1" applyAlignment="1">
      <alignment horizontal="center" vertical="center"/>
    </xf>
    <xf numFmtId="0" fontId="48" fillId="24" borderId="13" xfId="0" applyFont="1" applyFill="1" applyBorder="1" applyAlignment="1">
      <alignment horizontal="center" vertical="center"/>
    </xf>
    <xf numFmtId="0" fontId="48" fillId="24" borderId="42" xfId="0" applyFont="1" applyFill="1" applyBorder="1" applyAlignment="1">
      <alignment horizontal="center" vertical="center"/>
    </xf>
    <xf numFmtId="0" fontId="59" fillId="24" borderId="10" xfId="36" applyFont="1" applyFill="1" applyBorder="1" applyAlignment="1">
      <alignment horizontal="center" vertical="center"/>
    </xf>
    <xf numFmtId="0" fontId="48" fillId="24" borderId="10" xfId="0" applyFont="1" applyFill="1" applyBorder="1" applyAlignment="1">
      <alignment horizontal="center" vertical="center"/>
    </xf>
    <xf numFmtId="0" fontId="48" fillId="24" borderId="30" xfId="0" applyFont="1" applyFill="1" applyBorder="1" applyAlignment="1">
      <alignment horizontal="center" vertical="center"/>
    </xf>
    <xf numFmtId="49" fontId="75" fillId="24" borderId="29" xfId="0" applyNumberFormat="1" applyFont="1" applyFill="1" applyBorder="1" applyAlignment="1">
      <alignment horizontal="center" vertical="center"/>
    </xf>
    <xf numFmtId="0" fontId="69" fillId="24" borderId="10" xfId="0" applyFont="1" applyFill="1" applyBorder="1" applyAlignment="1">
      <alignment horizontal="left" vertical="center" wrapText="1" indent="1"/>
    </xf>
    <xf numFmtId="0" fontId="75" fillId="24" borderId="30" xfId="57" applyFont="1" applyFill="1" applyBorder="1" applyAlignment="1">
      <alignment horizontal="center" vertical="center"/>
    </xf>
    <xf numFmtId="0" fontId="76" fillId="24" borderId="10" xfId="36" applyFont="1" applyFill="1" applyBorder="1" applyAlignment="1">
      <alignment horizontal="center" vertical="center"/>
    </xf>
    <xf numFmtId="0" fontId="75" fillId="24" borderId="10" xfId="0" applyFont="1" applyFill="1" applyBorder="1" applyAlignment="1">
      <alignment horizontal="center" vertical="center"/>
    </xf>
    <xf numFmtId="0" fontId="75" fillId="24" borderId="30" xfId="0" applyFont="1" applyFill="1" applyBorder="1" applyAlignment="1">
      <alignment horizontal="center" vertical="center"/>
    </xf>
    <xf numFmtId="0" fontId="48" fillId="24" borderId="24" xfId="57" applyFont="1" applyFill="1" applyBorder="1" applyAlignment="1">
      <alignment horizontal="center" vertical="center"/>
    </xf>
    <xf numFmtId="0" fontId="12" fillId="24" borderId="11" xfId="0" applyFont="1" applyFill="1" applyBorder="1" applyAlignment="1">
      <alignment vertical="center" wrapText="1"/>
    </xf>
    <xf numFmtId="0" fontId="48" fillId="24" borderId="32" xfId="0" applyFont="1" applyFill="1" applyBorder="1" applyAlignment="1">
      <alignment horizontal="center" vertical="center"/>
    </xf>
    <xf numFmtId="0" fontId="48" fillId="24" borderId="11" xfId="0" applyFont="1" applyFill="1" applyBorder="1" applyAlignment="1">
      <alignment horizontal="center" vertical="center"/>
    </xf>
    <xf numFmtId="0" fontId="48" fillId="24" borderId="38" xfId="0" applyFont="1" applyFill="1" applyBorder="1" applyAlignment="1">
      <alignment horizontal="center" vertical="center"/>
    </xf>
    <xf numFmtId="0" fontId="12" fillId="24" borderId="26" xfId="0" applyFont="1" applyFill="1" applyBorder="1" applyAlignment="1">
      <alignment vertical="center" wrapText="1"/>
    </xf>
    <xf numFmtId="0" fontId="59" fillId="24" borderId="13" xfId="36" applyFont="1" applyFill="1" applyBorder="1" applyAlignment="1">
      <alignment horizontal="center" vertical="center"/>
    </xf>
    <xf numFmtId="0" fontId="48" fillId="24" borderId="26" xfId="0" applyFont="1" applyFill="1" applyBorder="1" applyAlignment="1">
      <alignment horizontal="center" vertical="center"/>
    </xf>
    <xf numFmtId="0" fontId="48" fillId="24" borderId="27" xfId="0" applyFont="1" applyFill="1" applyBorder="1" applyAlignment="1">
      <alignment horizontal="center" vertical="center"/>
    </xf>
    <xf numFmtId="0" fontId="12" fillId="24" borderId="10" xfId="0" applyFont="1" applyFill="1" applyBorder="1" applyAlignment="1">
      <alignment horizontal="left" vertical="center" wrapText="1" indent="7"/>
    </xf>
    <xf numFmtId="0" fontId="48" fillId="24" borderId="10" xfId="0" applyFont="1" applyFill="1" applyBorder="1" applyAlignment="1">
      <alignment horizontal="center"/>
    </xf>
    <xf numFmtId="0" fontId="48" fillId="24" borderId="30" xfId="0" applyFont="1" applyFill="1" applyBorder="1" applyAlignment="1">
      <alignment horizontal="center"/>
    </xf>
    <xf numFmtId="171" fontId="59" fillId="24" borderId="10" xfId="36" applyNumberFormat="1" applyFont="1" applyFill="1" applyBorder="1" applyAlignment="1">
      <alignment horizontal="center" vertical="center"/>
    </xf>
    <xf numFmtId="10" fontId="48" fillId="24" borderId="10" xfId="0" applyNumberFormat="1" applyFont="1" applyFill="1" applyBorder="1" applyAlignment="1">
      <alignment horizontal="center"/>
    </xf>
    <xf numFmtId="0" fontId="48" fillId="24" borderId="11" xfId="0" applyFont="1" applyFill="1" applyBorder="1" applyAlignment="1">
      <alignment horizontal="center"/>
    </xf>
    <xf numFmtId="0" fontId="48" fillId="24" borderId="38" xfId="0" applyFont="1" applyFill="1" applyBorder="1" applyAlignment="1">
      <alignment horizontal="center"/>
    </xf>
    <xf numFmtId="0" fontId="12" fillId="24" borderId="10" xfId="57" applyFill="1" applyBorder="1" applyAlignment="1">
      <alignment horizontal="left" vertical="center" indent="5"/>
    </xf>
    <xf numFmtId="0" fontId="12" fillId="24" borderId="32" xfId="57" applyFill="1" applyBorder="1" applyAlignment="1">
      <alignment horizontal="left" vertical="center" indent="5"/>
    </xf>
    <xf numFmtId="0" fontId="59" fillId="24" borderId="32" xfId="36" applyFont="1" applyFill="1" applyBorder="1" applyAlignment="1">
      <alignment horizontal="center" vertical="center"/>
    </xf>
    <xf numFmtId="49" fontId="48" fillId="0" borderId="41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vertical="center" wrapText="1"/>
    </xf>
    <xf numFmtId="0" fontId="48" fillId="0" borderId="42" xfId="57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10" xfId="57" applyBorder="1" applyAlignment="1">
      <alignment horizontal="left" vertical="center" indent="5"/>
    </xf>
    <xf numFmtId="173" fontId="59" fillId="24" borderId="10" xfId="36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0" fontId="12" fillId="0" borderId="38" xfId="0" applyFont="1" applyBorder="1"/>
    <xf numFmtId="165" fontId="12" fillId="25" borderId="31" xfId="626" applyNumberFormat="1" applyFont="1" applyFill="1" applyBorder="1" applyAlignment="1">
      <alignment horizontal="center" vertical="center"/>
    </xf>
    <xf numFmtId="49" fontId="53" fillId="0" borderId="39" xfId="57" applyNumberFormat="1" applyFont="1" applyBorder="1" applyAlignment="1">
      <alignment horizontal="center" vertical="center"/>
    </xf>
    <xf numFmtId="0" fontId="53" fillId="0" borderId="31" xfId="57" applyFont="1" applyBorder="1" applyAlignment="1">
      <alignment horizontal="center" vertical="center" wrapText="1"/>
    </xf>
    <xf numFmtId="0" fontId="53" fillId="0" borderId="40" xfId="57" applyFont="1" applyBorder="1" applyAlignment="1">
      <alignment horizontal="center" vertical="center" wrapText="1"/>
    </xf>
    <xf numFmtId="0" fontId="53" fillId="0" borderId="32" xfId="57" applyFont="1" applyBorder="1" applyAlignment="1">
      <alignment horizontal="center" vertical="center"/>
    </xf>
    <xf numFmtId="0" fontId="56" fillId="0" borderId="31" xfId="57" applyFont="1" applyBorder="1" applyAlignment="1">
      <alignment horizontal="center" vertical="center"/>
    </xf>
    <xf numFmtId="167" fontId="59" fillId="24" borderId="10" xfId="36" applyNumberFormat="1" applyFont="1" applyFill="1" applyBorder="1" applyAlignment="1">
      <alignment horizontal="center" vertical="center"/>
    </xf>
    <xf numFmtId="10" fontId="59" fillId="24" borderId="10" xfId="105" applyNumberFormat="1" applyFont="1" applyFill="1" applyBorder="1" applyAlignment="1">
      <alignment horizontal="center" vertical="center"/>
    </xf>
    <xf numFmtId="165" fontId="12" fillId="0" borderId="42" xfId="57" applyNumberFormat="1" applyBorder="1" applyAlignment="1">
      <alignment horizontal="left" vertical="center" wrapText="1"/>
    </xf>
    <xf numFmtId="10" fontId="59" fillId="26" borderId="10" xfId="105" applyNumberFormat="1" applyFont="1" applyFill="1" applyBorder="1" applyAlignment="1">
      <alignment horizontal="center" vertical="center"/>
    </xf>
    <xf numFmtId="165" fontId="12" fillId="26" borderId="30" xfId="57" applyNumberFormat="1" applyFill="1" applyBorder="1" applyAlignment="1">
      <alignment horizontal="left" vertical="center" wrapText="1"/>
    </xf>
    <xf numFmtId="165" fontId="12" fillId="24" borderId="30" xfId="57" applyNumberFormat="1" applyFill="1" applyBorder="1" applyAlignment="1">
      <alignment horizontal="left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10" xfId="0" applyFont="1" applyBorder="1" applyAlignment="1">
      <alignment vertical="center" wrapText="1"/>
    </xf>
    <xf numFmtId="165" fontId="12" fillId="0" borderId="10" xfId="57" applyNumberFormat="1" applyBorder="1" applyAlignment="1">
      <alignment horizontal="left" vertical="center" wrapText="1"/>
    </xf>
    <xf numFmtId="165" fontId="12" fillId="0" borderId="30" xfId="57" applyNumberFormat="1" applyBorder="1" applyAlignment="1">
      <alignment horizontal="left" vertical="center" wrapText="1"/>
    </xf>
    <xf numFmtId="167" fontId="48" fillId="25" borderId="10" xfId="57" applyNumberFormat="1" applyFont="1" applyFill="1" applyBorder="1" applyAlignment="1">
      <alignment horizontal="center" vertical="center"/>
    </xf>
    <xf numFmtId="167" fontId="59" fillId="25" borderId="10" xfId="36" applyNumberFormat="1" applyFont="1" applyFill="1" applyBorder="1" applyAlignment="1">
      <alignment horizontal="center" vertical="center"/>
    </xf>
    <xf numFmtId="165" fontId="12" fillId="25" borderId="30" xfId="57" applyNumberFormat="1" applyFill="1" applyBorder="1" applyAlignment="1">
      <alignment horizontal="left" vertical="center" wrapText="1"/>
    </xf>
    <xf numFmtId="0" fontId="38" fillId="0" borderId="10" xfId="0" applyFont="1" applyBorder="1" applyAlignment="1">
      <alignment horizontal="center" vertical="center"/>
    </xf>
    <xf numFmtId="0" fontId="38" fillId="0" borderId="10" xfId="0" applyFont="1" applyBorder="1" applyAlignment="1">
      <alignment vertical="center"/>
    </xf>
    <xf numFmtId="10" fontId="48" fillId="26" borderId="10" xfId="105" applyNumberFormat="1" applyFont="1" applyFill="1" applyBorder="1" applyAlignment="1">
      <alignment horizontal="center" vertical="center"/>
    </xf>
    <xf numFmtId="49" fontId="48" fillId="30" borderId="29" xfId="0" applyNumberFormat="1" applyFont="1" applyFill="1" applyBorder="1" applyAlignment="1">
      <alignment horizontal="center" vertical="center"/>
    </xf>
    <xf numFmtId="0" fontId="48" fillId="30" borderId="12" xfId="57" applyFont="1" applyFill="1" applyBorder="1" applyAlignment="1">
      <alignment horizontal="center" vertical="center"/>
    </xf>
    <xf numFmtId="167" fontId="48" fillId="30" borderId="10" xfId="57" applyNumberFormat="1" applyFont="1" applyFill="1" applyBorder="1" applyAlignment="1">
      <alignment horizontal="center" vertical="center"/>
    </xf>
    <xf numFmtId="10" fontId="48" fillId="30" borderId="10" xfId="105" applyNumberFormat="1" applyFont="1" applyFill="1" applyBorder="1" applyAlignment="1">
      <alignment horizontal="center" vertical="center"/>
    </xf>
    <xf numFmtId="165" fontId="12" fillId="30" borderId="30" xfId="57" applyNumberFormat="1" applyFill="1" applyBorder="1" applyAlignment="1">
      <alignment horizontal="left" vertical="center" wrapText="1"/>
    </xf>
    <xf numFmtId="0" fontId="38" fillId="24" borderId="10" xfId="0" applyFont="1" applyFill="1" applyBorder="1" applyAlignment="1">
      <alignment vertical="center"/>
    </xf>
    <xf numFmtId="165" fontId="12" fillId="24" borderId="10" xfId="57" applyNumberFormat="1" applyFill="1" applyBorder="1" applyAlignment="1">
      <alignment horizontal="left" vertical="center" wrapText="1"/>
    </xf>
    <xf numFmtId="165" fontId="12" fillId="0" borderId="10" xfId="57" applyNumberFormat="1" applyBorder="1" applyAlignment="1">
      <alignment horizontal="left" vertical="center" wrapText="1" indent="1"/>
    </xf>
    <xf numFmtId="0" fontId="12" fillId="0" borderId="10" xfId="0" applyFont="1" applyBorder="1" applyAlignment="1">
      <alignment vertical="center"/>
    </xf>
    <xf numFmtId="49" fontId="48" fillId="0" borderId="37" xfId="0" applyNumberFormat="1" applyFont="1" applyBorder="1" applyAlignment="1">
      <alignment horizontal="center" vertical="center"/>
    </xf>
    <xf numFmtId="0" fontId="38" fillId="0" borderId="32" xfId="0" applyFont="1" applyBorder="1" applyAlignment="1">
      <alignment horizontal="center" vertical="center"/>
    </xf>
    <xf numFmtId="0" fontId="38" fillId="0" borderId="32" xfId="0" applyFont="1" applyBorder="1" applyAlignment="1">
      <alignment vertical="center"/>
    </xf>
    <xf numFmtId="165" fontId="12" fillId="0" borderId="11" xfId="57" applyNumberFormat="1" applyBorder="1" applyAlignment="1">
      <alignment horizontal="left" vertical="center" wrapText="1"/>
    </xf>
    <xf numFmtId="165" fontId="12" fillId="0" borderId="38" xfId="57" applyNumberFormat="1" applyBorder="1" applyAlignment="1">
      <alignment horizontal="left" vertical="center" wrapText="1"/>
    </xf>
    <xf numFmtId="0" fontId="48" fillId="0" borderId="27" xfId="57" applyFont="1" applyBorder="1" applyAlignment="1">
      <alignment horizontal="center" vertical="center" wrapText="1"/>
    </xf>
    <xf numFmtId="0" fontId="12" fillId="0" borderId="26" xfId="57" applyBorder="1" applyAlignment="1">
      <alignment horizontal="center" vertical="center" wrapText="1"/>
    </xf>
    <xf numFmtId="0" fontId="12" fillId="0" borderId="26" xfId="57" applyBorder="1"/>
    <xf numFmtId="0" fontId="12" fillId="0" borderId="27" xfId="57" applyBorder="1"/>
    <xf numFmtId="49" fontId="48" fillId="24" borderId="29" xfId="57" applyNumberFormat="1" applyFont="1" applyFill="1" applyBorder="1" applyAlignment="1">
      <alignment horizontal="center" vertical="center"/>
    </xf>
    <xf numFmtId="0" fontId="12" fillId="24" borderId="10" xfId="57" applyFill="1" applyBorder="1" applyAlignment="1">
      <alignment horizontal="center" vertical="center" wrapText="1"/>
    </xf>
    <xf numFmtId="0" fontId="12" fillId="24" borderId="10" xfId="57" applyFill="1" applyBorder="1"/>
    <xf numFmtId="0" fontId="12" fillId="24" borderId="30" xfId="57" applyFill="1" applyBorder="1"/>
    <xf numFmtId="49" fontId="48" fillId="0" borderId="29" xfId="57" applyNumberFormat="1" applyFont="1" applyBorder="1" applyAlignment="1">
      <alignment horizontal="center" vertical="center"/>
    </xf>
    <xf numFmtId="0" fontId="48" fillId="0" borderId="30" xfId="57" applyFont="1" applyBorder="1" applyAlignment="1">
      <alignment horizontal="center" vertical="center" wrapText="1"/>
    </xf>
    <xf numFmtId="0" fontId="12" fillId="0" borderId="10" xfId="57" applyBorder="1" applyAlignment="1">
      <alignment horizontal="center" vertical="center" wrapText="1"/>
    </xf>
    <xf numFmtId="0" fontId="12" fillId="0" borderId="10" xfId="57" applyBorder="1"/>
    <xf numFmtId="0" fontId="12" fillId="0" borderId="30" xfId="57" applyBorder="1"/>
    <xf numFmtId="49" fontId="48" fillId="0" borderId="39" xfId="57" applyNumberFormat="1" applyFont="1" applyBorder="1" applyAlignment="1">
      <alignment horizontal="center" vertical="center"/>
    </xf>
    <xf numFmtId="0" fontId="12" fillId="0" borderId="32" xfId="57" applyBorder="1" applyAlignment="1">
      <alignment horizontal="center" vertical="center" wrapText="1"/>
    </xf>
    <xf numFmtId="0" fontId="12" fillId="0" borderId="32" xfId="57" applyBorder="1"/>
    <xf numFmtId="0" fontId="12" fillId="0" borderId="31" xfId="57" applyBorder="1"/>
    <xf numFmtId="49" fontId="48" fillId="0" borderId="0" xfId="57" applyNumberFormat="1" applyFont="1" applyAlignment="1">
      <alignment horizontal="center" vertical="center"/>
    </xf>
    <xf numFmtId="0" fontId="12" fillId="0" borderId="0" xfId="57" applyAlignment="1">
      <alignment wrapText="1"/>
    </xf>
    <xf numFmtId="0" fontId="48" fillId="0" borderId="0" xfId="57" applyFont="1" applyAlignment="1">
      <alignment horizontal="center" vertical="center" wrapText="1"/>
    </xf>
    <xf numFmtId="0" fontId="12" fillId="0" borderId="0" xfId="57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6" fillId="31" borderId="12" xfId="55" applyFont="1" applyFill="1" applyBorder="1" applyAlignment="1">
      <alignment horizontal="left" vertical="center" wrapText="1"/>
    </xf>
    <xf numFmtId="3" fontId="12" fillId="31" borderId="10" xfId="37" applyNumberFormat="1" applyFont="1" applyFill="1" applyBorder="1" applyAlignment="1">
      <alignment horizontal="center" vertical="center" wrapText="1"/>
    </xf>
    <xf numFmtId="49" fontId="36" fillId="31" borderId="10" xfId="55" applyNumberFormat="1" applyFont="1" applyFill="1" applyBorder="1" applyAlignment="1">
      <alignment horizontal="center" vertical="center"/>
    </xf>
    <xf numFmtId="170" fontId="12" fillId="31" borderId="10" xfId="37" applyNumberFormat="1" applyFont="1" applyFill="1" applyBorder="1" applyAlignment="1">
      <alignment horizontal="center" vertical="center" wrapText="1"/>
    </xf>
    <xf numFmtId="0" fontId="12" fillId="31" borderId="10" xfId="37" applyFont="1" applyFill="1" applyBorder="1" applyAlignment="1">
      <alignment horizontal="center" vertical="center" wrapText="1"/>
    </xf>
    <xf numFmtId="9" fontId="12" fillId="31" borderId="10" xfId="37" applyNumberFormat="1" applyFont="1" applyFill="1" applyBorder="1" applyAlignment="1">
      <alignment horizontal="center" vertical="center" wrapText="1"/>
    </xf>
    <xf numFmtId="10" fontId="12" fillId="31" borderId="10" xfId="625" applyNumberFormat="1" applyFont="1" applyFill="1" applyBorder="1" applyAlignment="1">
      <alignment horizontal="center" vertical="center" wrapText="1"/>
    </xf>
    <xf numFmtId="9" fontId="12" fillId="31" borderId="10" xfId="625" applyFont="1" applyFill="1" applyBorder="1" applyAlignment="1">
      <alignment horizontal="center" vertical="center" wrapText="1"/>
    </xf>
    <xf numFmtId="170" fontId="68" fillId="27" borderId="10" xfId="55" applyNumberFormat="1" applyFont="1" applyFill="1" applyBorder="1" applyAlignment="1">
      <alignment horizontal="center" vertical="center"/>
    </xf>
    <xf numFmtId="3" fontId="69" fillId="24" borderId="10" xfId="37" applyNumberFormat="1" applyFont="1" applyFill="1" applyBorder="1" applyAlignment="1">
      <alignment horizontal="center" vertical="center" wrapText="1"/>
    </xf>
    <xf numFmtId="3" fontId="68" fillId="27" borderId="10" xfId="55" applyNumberFormat="1" applyFont="1" applyFill="1" applyBorder="1" applyAlignment="1">
      <alignment horizontal="center" vertical="center"/>
    </xf>
    <xf numFmtId="49" fontId="68" fillId="0" borderId="10" xfId="55" applyNumberFormat="1" applyFont="1" applyFill="1" applyBorder="1" applyAlignment="1">
      <alignment horizontal="center" vertical="center"/>
    </xf>
    <xf numFmtId="0" fontId="68" fillId="0" borderId="12" xfId="55" applyFont="1" applyFill="1" applyBorder="1" applyAlignment="1">
      <alignment horizontal="left" vertical="center" wrapText="1"/>
    </xf>
    <xf numFmtId="0" fontId="34" fillId="0" borderId="10" xfId="45" applyFont="1" applyFill="1" applyBorder="1" applyAlignment="1">
      <alignment horizontal="center" vertical="center"/>
    </xf>
    <xf numFmtId="0" fontId="36" fillId="0" borderId="0" xfId="37" applyFont="1" applyAlignment="1">
      <alignment horizontal="left" vertical="center"/>
    </xf>
    <xf numFmtId="0" fontId="36" fillId="0" borderId="0" xfId="37" applyFont="1" applyAlignment="1">
      <alignment vertical="center"/>
    </xf>
    <xf numFmtId="0" fontId="12" fillId="0" borderId="10" xfId="37" applyFont="1" applyFill="1" applyBorder="1" applyAlignment="1">
      <alignment horizontal="center" vertical="center" wrapText="1"/>
    </xf>
    <xf numFmtId="9" fontId="12" fillId="28" borderId="10" xfId="625" applyNumberFormat="1" applyFont="1" applyFill="1" applyBorder="1" applyAlignment="1">
      <alignment horizontal="center" vertical="center" wrapText="1"/>
    </xf>
    <xf numFmtId="0" fontId="68" fillId="0" borderId="0" xfId="37" applyFont="1" applyAlignment="1">
      <alignment vertical="center"/>
    </xf>
    <xf numFmtId="0" fontId="34" fillId="31" borderId="10" xfId="45" applyFont="1" applyFill="1" applyBorder="1" applyAlignment="1">
      <alignment horizontal="center" vertical="center"/>
    </xf>
    <xf numFmtId="167" fontId="34" fillId="31" borderId="10" xfId="45" applyNumberFormat="1" applyFont="1" applyFill="1" applyBorder="1" applyAlignment="1">
      <alignment horizontal="center" vertical="center"/>
    </xf>
    <xf numFmtId="1" fontId="34" fillId="31" borderId="10" xfId="45" applyNumberFormat="1" applyFont="1" applyFill="1" applyBorder="1" applyAlignment="1">
      <alignment horizontal="center" vertical="center"/>
    </xf>
    <xf numFmtId="9" fontId="34" fillId="31" borderId="10" xfId="625" applyFont="1" applyFill="1" applyBorder="1" applyAlignment="1">
      <alignment horizontal="center" vertical="center"/>
    </xf>
    <xf numFmtId="1" fontId="69" fillId="24" borderId="10" xfId="37" applyNumberFormat="1" applyFont="1" applyFill="1" applyBorder="1" applyAlignment="1">
      <alignment horizontal="center" vertical="center" wrapText="1"/>
    </xf>
    <xf numFmtId="177" fontId="68" fillId="27" borderId="10" xfId="624" applyNumberFormat="1" applyFont="1" applyFill="1" applyBorder="1" applyAlignment="1">
      <alignment horizontal="center" vertical="center"/>
    </xf>
    <xf numFmtId="177" fontId="34" fillId="31" borderId="10" xfId="624" applyNumberFormat="1" applyFont="1" applyFill="1" applyBorder="1" applyAlignment="1">
      <alignment horizontal="center" vertical="center"/>
    </xf>
    <xf numFmtId="177" fontId="34" fillId="28" borderId="10" xfId="624" applyNumberFormat="1" applyFont="1" applyFill="1" applyBorder="1" applyAlignment="1">
      <alignment horizontal="center" vertical="center"/>
    </xf>
    <xf numFmtId="178" fontId="68" fillId="27" borderId="10" xfId="55" applyNumberFormat="1" applyFont="1" applyFill="1" applyBorder="1" applyAlignment="1">
      <alignment horizontal="center" vertical="center"/>
    </xf>
    <xf numFmtId="167" fontId="69" fillId="24" borderId="10" xfId="37" applyNumberFormat="1" applyFont="1" applyFill="1" applyBorder="1" applyAlignment="1">
      <alignment horizontal="center" vertical="center" wrapText="1"/>
    </xf>
    <xf numFmtId="2" fontId="12" fillId="0" borderId="10" xfId="37" applyNumberFormat="1" applyFont="1" applyFill="1" applyBorder="1" applyAlignment="1">
      <alignment horizontal="center" vertical="center"/>
    </xf>
    <xf numFmtId="1" fontId="12" fillId="0" borderId="10" xfId="37" applyNumberFormat="1" applyFont="1" applyFill="1" applyBorder="1" applyAlignment="1">
      <alignment horizontal="center" vertical="center"/>
    </xf>
    <xf numFmtId="0" fontId="12" fillId="0" borderId="10" xfId="57" applyBorder="1" applyAlignment="1">
      <alignment wrapText="1"/>
    </xf>
    <xf numFmtId="0" fontId="12" fillId="0" borderId="10" xfId="57" applyBorder="1" applyAlignment="1">
      <alignment vertical="center" wrapText="1"/>
    </xf>
    <xf numFmtId="0" fontId="12" fillId="25" borderId="10" xfId="57" applyFill="1" applyBorder="1" applyAlignment="1">
      <alignment vertical="center" wrapText="1"/>
    </xf>
    <xf numFmtId="0" fontId="12" fillId="0" borderId="10" xfId="57" applyBorder="1" applyAlignment="1">
      <alignment vertical="center"/>
    </xf>
    <xf numFmtId="0" fontId="12" fillId="30" borderId="10" xfId="57" applyFill="1" applyBorder="1" applyAlignment="1">
      <alignment vertical="center" wrapText="1"/>
    </xf>
    <xf numFmtId="0" fontId="12" fillId="24" borderId="10" xfId="57" applyFill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32" xfId="57" applyBorder="1" applyAlignment="1">
      <alignment vertical="center" wrapText="1"/>
    </xf>
    <xf numFmtId="0" fontId="12" fillId="0" borderId="10" xfId="57" applyBorder="1" applyAlignment="1">
      <alignment horizontal="left" vertical="center" wrapText="1"/>
    </xf>
    <xf numFmtId="0" fontId="12" fillId="0" borderId="15" xfId="37" applyFont="1" applyFill="1" applyBorder="1" applyAlignment="1">
      <alignment horizontal="left" wrapText="1"/>
    </xf>
    <xf numFmtId="0" fontId="39" fillId="0" borderId="0" xfId="55" applyFont="1" applyAlignment="1">
      <alignment horizontal="center" vertical="center"/>
    </xf>
    <xf numFmtId="0" fontId="36" fillId="0" borderId="0" xfId="55" applyFont="1" applyAlignment="1">
      <alignment horizontal="center" vertical="center"/>
    </xf>
    <xf numFmtId="0" fontId="35" fillId="0" borderId="10" xfId="45" applyFont="1" applyFill="1" applyBorder="1" applyAlignment="1">
      <alignment horizontal="center" vertical="center"/>
    </xf>
    <xf numFmtId="0" fontId="12" fillId="0" borderId="10" xfId="37" applyFont="1" applyFill="1" applyBorder="1" applyAlignment="1">
      <alignment horizontal="center"/>
    </xf>
    <xf numFmtId="0" fontId="12" fillId="0" borderId="21" xfId="46" applyFont="1" applyFill="1" applyBorder="1" applyAlignment="1">
      <alignment horizontal="center" wrapText="1"/>
    </xf>
    <xf numFmtId="0" fontId="34" fillId="24" borderId="11" xfId="45" applyFont="1" applyFill="1" applyBorder="1" applyAlignment="1">
      <alignment horizontal="center" vertical="center" wrapText="1"/>
    </xf>
    <xf numFmtId="0" fontId="34" fillId="24" borderId="17" xfId="45" applyFont="1" applyFill="1" applyBorder="1" applyAlignment="1">
      <alignment horizontal="center" vertical="center" wrapText="1"/>
    </xf>
    <xf numFmtId="0" fontId="34" fillId="24" borderId="13" xfId="45" applyFont="1" applyFill="1" applyBorder="1" applyAlignment="1">
      <alignment horizontal="center" vertical="center" wrapText="1"/>
    </xf>
    <xf numFmtId="0" fontId="34" fillId="0" borderId="10" xfId="45" applyFont="1" applyFill="1" applyBorder="1" applyAlignment="1">
      <alignment horizontal="center" vertical="center" wrapText="1"/>
    </xf>
    <xf numFmtId="0" fontId="12" fillId="0" borderId="10" xfId="37" applyFont="1" applyFill="1" applyBorder="1" applyAlignment="1">
      <alignment horizontal="center" vertical="center"/>
    </xf>
    <xf numFmtId="0" fontId="12" fillId="24" borderId="11" xfId="45" applyFont="1" applyFill="1" applyBorder="1" applyAlignment="1">
      <alignment horizontal="center" vertical="center" wrapText="1"/>
    </xf>
    <xf numFmtId="0" fontId="12" fillId="24" borderId="17" xfId="45" applyFont="1" applyFill="1" applyBorder="1" applyAlignment="1">
      <alignment horizontal="center" vertical="center" wrapText="1"/>
    </xf>
    <xf numFmtId="0" fontId="12" fillId="24" borderId="13" xfId="45" applyFont="1" applyFill="1" applyBorder="1" applyAlignment="1">
      <alignment horizontal="center" vertical="center" wrapText="1"/>
    </xf>
    <xf numFmtId="0" fontId="34" fillId="0" borderId="10" xfId="45" applyFont="1" applyFill="1" applyBorder="1" applyAlignment="1">
      <alignment horizontal="center" vertical="center"/>
    </xf>
    <xf numFmtId="0" fontId="34" fillId="0" borderId="12" xfId="45" applyFont="1" applyFill="1" applyBorder="1" applyAlignment="1">
      <alignment horizontal="center" vertical="center" wrapText="1"/>
    </xf>
    <xf numFmtId="0" fontId="34" fillId="0" borderId="24" xfId="45" applyFont="1" applyFill="1" applyBorder="1" applyAlignment="1">
      <alignment horizontal="center" vertical="center" wrapText="1"/>
    </xf>
    <xf numFmtId="0" fontId="34" fillId="0" borderId="18" xfId="45" applyFont="1" applyFill="1" applyBorder="1" applyAlignment="1">
      <alignment horizontal="center" vertical="center" wrapText="1"/>
    </xf>
    <xf numFmtId="0" fontId="34" fillId="0" borderId="16" xfId="45" applyFont="1" applyFill="1" applyBorder="1" applyAlignment="1">
      <alignment horizontal="center" vertical="center" wrapText="1"/>
    </xf>
    <xf numFmtId="0" fontId="34" fillId="0" borderId="15" xfId="45" applyFont="1" applyFill="1" applyBorder="1" applyAlignment="1">
      <alignment horizontal="center" vertical="center" wrapText="1"/>
    </xf>
    <xf numFmtId="0" fontId="34" fillId="0" borderId="20" xfId="45" applyFont="1" applyFill="1" applyBorder="1" applyAlignment="1">
      <alignment horizontal="center" vertical="center" wrapText="1"/>
    </xf>
    <xf numFmtId="0" fontId="34" fillId="0" borderId="14" xfId="45" applyFont="1" applyFill="1" applyBorder="1" applyAlignment="1">
      <alignment horizontal="center" vertical="center" wrapText="1"/>
    </xf>
    <xf numFmtId="0" fontId="34" fillId="0" borderId="21" xfId="45" applyFont="1" applyFill="1" applyBorder="1" applyAlignment="1">
      <alignment horizontal="center" vertical="center" wrapText="1"/>
    </xf>
    <xf numFmtId="0" fontId="34" fillId="0" borderId="19" xfId="45" applyFont="1" applyFill="1" applyBorder="1" applyAlignment="1">
      <alignment horizontal="center" vertical="center" wrapText="1"/>
    </xf>
    <xf numFmtId="0" fontId="34" fillId="0" borderId="22" xfId="45" applyFont="1" applyFill="1" applyBorder="1" applyAlignment="1">
      <alignment horizontal="center" vertical="center" wrapText="1"/>
    </xf>
    <xf numFmtId="0" fontId="34" fillId="0" borderId="0" xfId="45" applyFont="1" applyFill="1" applyBorder="1" applyAlignment="1">
      <alignment horizontal="center" vertical="center" wrapText="1"/>
    </xf>
    <xf numFmtId="0" fontId="34" fillId="0" borderId="23" xfId="45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35" fillId="0" borderId="12" xfId="45" applyFont="1" applyFill="1" applyBorder="1" applyAlignment="1">
      <alignment horizontal="center" vertical="center"/>
    </xf>
    <xf numFmtId="0" fontId="35" fillId="0" borderId="24" xfId="45" applyFont="1" applyFill="1" applyBorder="1" applyAlignment="1">
      <alignment horizontal="center" vertical="center"/>
    </xf>
    <xf numFmtId="0" fontId="35" fillId="0" borderId="18" xfId="45" applyFont="1" applyFill="1" applyBorder="1" applyAlignment="1">
      <alignment horizontal="center" vertical="center"/>
    </xf>
    <xf numFmtId="0" fontId="38" fillId="0" borderId="0" xfId="37" applyFont="1" applyFill="1" applyBorder="1" applyAlignment="1">
      <alignment horizontal="center" vertical="center" wrapText="1"/>
    </xf>
    <xf numFmtId="0" fontId="38" fillId="0" borderId="0" xfId="37" applyFont="1" applyFill="1" applyAlignment="1">
      <alignment horizontal="center" wrapText="1"/>
    </xf>
    <xf numFmtId="0" fontId="38" fillId="0" borderId="0" xfId="0" applyFont="1" applyFill="1" applyAlignment="1">
      <alignment horizontal="center"/>
    </xf>
    <xf numFmtId="0" fontId="36" fillId="0" borderId="0" xfId="55" applyFont="1" applyAlignment="1">
      <alignment horizontal="center" vertical="center" wrapText="1"/>
    </xf>
    <xf numFmtId="0" fontId="12" fillId="0" borderId="12" xfId="37" applyFont="1" applyFill="1" applyBorder="1" applyAlignment="1">
      <alignment horizontal="center" vertical="center" wrapText="1"/>
    </xf>
    <xf numFmtId="0" fontId="12" fillId="0" borderId="24" xfId="37" applyFont="1" applyFill="1" applyBorder="1" applyAlignment="1">
      <alignment horizontal="center" vertical="center" wrapText="1"/>
    </xf>
    <xf numFmtId="0" fontId="12" fillId="0" borderId="18" xfId="37" applyFont="1" applyFill="1" applyBorder="1" applyAlignment="1">
      <alignment horizontal="center" vertical="center" wrapText="1"/>
    </xf>
    <xf numFmtId="0" fontId="12" fillId="0" borderId="0" xfId="46" applyFont="1" applyFill="1" applyBorder="1" applyAlignment="1">
      <alignment horizontal="center"/>
    </xf>
    <xf numFmtId="0" fontId="36" fillId="0" borderId="10" xfId="55" applyFont="1" applyBorder="1" applyAlignment="1">
      <alignment horizontal="center" vertical="center" textRotation="90" wrapText="1"/>
    </xf>
    <xf numFmtId="0" fontId="36" fillId="0" borderId="10" xfId="55" applyFont="1" applyBorder="1" applyAlignment="1">
      <alignment horizontal="center" vertical="center" wrapText="1"/>
    </xf>
    <xf numFmtId="0" fontId="39" fillId="0" borderId="21" xfId="55" applyFont="1" applyBorder="1" applyAlignment="1">
      <alignment horizontal="center" vertical="center"/>
    </xf>
    <xf numFmtId="0" fontId="36" fillId="24" borderId="10" xfId="55" applyFont="1" applyFill="1" applyBorder="1" applyAlignment="1">
      <alignment horizontal="center" vertical="center" wrapText="1"/>
    </xf>
    <xf numFmtId="0" fontId="36" fillId="0" borderId="0" xfId="55" applyFont="1" applyBorder="1" applyAlignment="1">
      <alignment horizontal="center" vertical="center" wrapText="1"/>
    </xf>
    <xf numFmtId="0" fontId="38" fillId="0" borderId="0" xfId="37" applyFont="1" applyFill="1" applyBorder="1" applyAlignment="1">
      <alignment horizontal="center"/>
    </xf>
    <xf numFmtId="0" fontId="12" fillId="0" borderId="15" xfId="280" applyFont="1" applyFill="1" applyBorder="1" applyAlignment="1">
      <alignment horizontal="left" vertical="center" wrapText="1"/>
    </xf>
    <xf numFmtId="0" fontId="12" fillId="0" borderId="10" xfId="36" applyFont="1" applyBorder="1" applyAlignment="1">
      <alignment horizontal="center" vertical="center" wrapText="1"/>
    </xf>
    <xf numFmtId="0" fontId="12" fillId="0" borderId="0" xfId="36" applyFont="1" applyAlignment="1">
      <alignment horizontal="center" vertical="center" wrapText="1"/>
    </xf>
    <xf numFmtId="0" fontId="45" fillId="0" borderId="12" xfId="36" applyFont="1" applyBorder="1" applyAlignment="1">
      <alignment horizontal="center" wrapText="1"/>
    </xf>
    <xf numFmtId="0" fontId="45" fillId="0" borderId="24" xfId="36" applyFont="1" applyBorder="1" applyAlignment="1">
      <alignment horizontal="center" wrapText="1"/>
    </xf>
    <xf numFmtId="0" fontId="45" fillId="0" borderId="18" xfId="36" applyFont="1" applyBorder="1" applyAlignment="1">
      <alignment horizontal="center" wrapText="1"/>
    </xf>
    <xf numFmtId="0" fontId="52" fillId="24" borderId="0" xfId="57" applyFont="1" applyFill="1" applyAlignment="1">
      <alignment horizontal="center" vertical="center" wrapText="1"/>
    </xf>
    <xf numFmtId="49" fontId="48" fillId="0" borderId="0" xfId="57" applyNumberFormat="1" applyFont="1" applyFill="1" applyAlignment="1">
      <alignment horizontal="left" vertical="center" wrapText="1"/>
    </xf>
    <xf numFmtId="0" fontId="63" fillId="24" borderId="0" xfId="57" applyFont="1" applyFill="1" applyAlignment="1">
      <alignment horizontal="center" vertical="center" wrapText="1"/>
    </xf>
    <xf numFmtId="0" fontId="63" fillId="24" borderId="0" xfId="57" applyFont="1" applyFill="1" applyBorder="1" applyAlignment="1">
      <alignment horizontal="center" vertical="center" wrapText="1"/>
    </xf>
    <xf numFmtId="0" fontId="39" fillId="24" borderId="0" xfId="0" applyFont="1" applyFill="1" applyAlignment="1">
      <alignment horizontal="left" vertical="center"/>
    </xf>
    <xf numFmtId="0" fontId="39" fillId="24" borderId="0" xfId="0" applyFont="1" applyFill="1" applyAlignment="1">
      <alignment horizontal="center" vertical="center"/>
    </xf>
    <xf numFmtId="0" fontId="39" fillId="24" borderId="0" xfId="0" applyFont="1" applyFill="1" applyAlignment="1">
      <alignment horizontal="left" vertical="center" wrapText="1"/>
    </xf>
    <xf numFmtId="0" fontId="41" fillId="24" borderId="0" xfId="0" applyFont="1" applyFill="1" applyAlignment="1">
      <alignment horizontal="left" vertical="top"/>
    </xf>
    <xf numFmtId="0" fontId="55" fillId="0" borderId="26" xfId="57" applyFont="1" applyFill="1" applyBorder="1" applyAlignment="1">
      <alignment horizontal="center" vertical="center" wrapText="1"/>
    </xf>
    <xf numFmtId="0" fontId="55" fillId="0" borderId="10" xfId="57" applyFont="1" applyFill="1" applyBorder="1" applyAlignment="1">
      <alignment horizontal="center" vertical="center" wrapText="1"/>
    </xf>
    <xf numFmtId="0" fontId="55" fillId="0" borderId="27" xfId="57" applyFont="1" applyFill="1" applyBorder="1" applyAlignment="1">
      <alignment horizontal="center" vertical="center" wrapText="1"/>
    </xf>
    <xf numFmtId="0" fontId="55" fillId="0" borderId="30" xfId="57" applyFont="1" applyFill="1" applyBorder="1" applyAlignment="1">
      <alignment horizontal="center" vertical="center" wrapText="1"/>
    </xf>
    <xf numFmtId="49" fontId="50" fillId="0" borderId="25" xfId="57" applyNumberFormat="1" applyFont="1" applyFill="1" applyBorder="1" applyAlignment="1">
      <alignment horizontal="center" vertical="center" wrapText="1"/>
    </xf>
    <xf numFmtId="49" fontId="50" fillId="0" borderId="29" xfId="57" applyNumberFormat="1" applyFont="1" applyFill="1" applyBorder="1" applyAlignment="1">
      <alignment horizontal="center" vertical="center" wrapText="1"/>
    </xf>
    <xf numFmtId="0" fontId="48" fillId="0" borderId="0" xfId="57" applyNumberFormat="1" applyFont="1" applyFill="1" applyAlignment="1">
      <alignment horizontal="left" vertical="top" wrapText="1"/>
    </xf>
    <xf numFmtId="0" fontId="55" fillId="0" borderId="45" xfId="57" applyFont="1" applyFill="1" applyBorder="1" applyAlignment="1">
      <alignment horizontal="center" vertical="center" wrapText="1"/>
    </xf>
    <xf numFmtId="0" fontId="55" fillId="0" borderId="28" xfId="57" applyFont="1" applyFill="1" applyBorder="1" applyAlignment="1">
      <alignment horizontal="center" vertical="center" wrapText="1"/>
    </xf>
    <xf numFmtId="0" fontId="55" fillId="0" borderId="46" xfId="57" applyFont="1" applyFill="1" applyBorder="1" applyAlignment="1">
      <alignment horizontal="center" vertical="center" wrapText="1"/>
    </xf>
    <xf numFmtId="0" fontId="48" fillId="0" borderId="47" xfId="57" applyFont="1" applyFill="1" applyBorder="1" applyAlignment="1">
      <alignment horizontal="center" vertical="center" wrapText="1"/>
    </xf>
    <xf numFmtId="0" fontId="48" fillId="0" borderId="42" xfId="57" applyFont="1" applyFill="1" applyBorder="1" applyAlignment="1">
      <alignment horizontal="center" vertical="center" wrapText="1"/>
    </xf>
    <xf numFmtId="0" fontId="12" fillId="0" borderId="45" xfId="57" applyFont="1" applyFill="1" applyBorder="1" applyAlignment="1">
      <alignment horizontal="left" vertical="center" wrapText="1"/>
    </xf>
    <xf numFmtId="0" fontId="12" fillId="0" borderId="28" xfId="57" applyFont="1" applyFill="1" applyBorder="1" applyAlignment="1">
      <alignment horizontal="left" vertical="center" wrapText="1"/>
    </xf>
    <xf numFmtId="49" fontId="48" fillId="0" borderId="0" xfId="57" applyNumberFormat="1" applyFont="1" applyFill="1" applyAlignment="1">
      <alignment horizontal="left" vertical="center"/>
    </xf>
    <xf numFmtId="49" fontId="54" fillId="0" borderId="33" xfId="57" applyNumberFormat="1" applyFont="1" applyFill="1" applyBorder="1" applyAlignment="1">
      <alignment horizontal="center" vertical="center"/>
    </xf>
    <xf numFmtId="49" fontId="54" fillId="0" borderId="34" xfId="57" applyNumberFormat="1" applyFont="1" applyFill="1" applyBorder="1" applyAlignment="1">
      <alignment horizontal="center" vertical="center"/>
    </xf>
    <xf numFmtId="49" fontId="54" fillId="0" borderId="35" xfId="57" applyNumberFormat="1" applyFont="1" applyFill="1" applyBorder="1" applyAlignment="1">
      <alignment horizontal="center" vertical="center"/>
    </xf>
    <xf numFmtId="0" fontId="52" fillId="0" borderId="43" xfId="57" applyFont="1" applyFill="1" applyBorder="1" applyAlignment="1">
      <alignment horizontal="center" vertical="center" wrapText="1"/>
    </xf>
    <xf numFmtId="0" fontId="52" fillId="0" borderId="0" xfId="57" applyFont="1" applyFill="1" applyBorder="1" applyAlignment="1">
      <alignment horizontal="center" vertical="center" wrapText="1"/>
    </xf>
    <xf numFmtId="0" fontId="52" fillId="0" borderId="44" xfId="57" applyFont="1" applyFill="1" applyBorder="1" applyAlignment="1">
      <alignment horizontal="center" vertical="center" wrapText="1"/>
    </xf>
    <xf numFmtId="0" fontId="12" fillId="0" borderId="11" xfId="37" applyFont="1" applyFill="1" applyBorder="1" applyAlignment="1">
      <alignment horizontal="center" vertical="center" wrapText="1"/>
    </xf>
    <xf numFmtId="0" fontId="12" fillId="0" borderId="17" xfId="37" applyFont="1" applyFill="1" applyBorder="1" applyAlignment="1">
      <alignment horizontal="center" vertical="center" wrapText="1"/>
    </xf>
    <xf numFmtId="0" fontId="12" fillId="0" borderId="13" xfId="37" applyFont="1" applyFill="1" applyBorder="1" applyAlignment="1">
      <alignment horizontal="center" vertical="center" wrapText="1"/>
    </xf>
    <xf numFmtId="0" fontId="39" fillId="0" borderId="0" xfId="55" applyFont="1" applyFill="1" applyAlignment="1">
      <alignment horizontal="center" vertical="center"/>
    </xf>
    <xf numFmtId="0" fontId="12" fillId="24" borderId="11" xfId="37" applyFont="1" applyFill="1" applyBorder="1" applyAlignment="1">
      <alignment horizontal="center" vertical="center" wrapText="1"/>
    </xf>
    <xf numFmtId="0" fontId="12" fillId="24" borderId="17" xfId="37" applyFont="1" applyFill="1" applyBorder="1" applyAlignment="1">
      <alignment horizontal="center" vertical="center" wrapText="1"/>
    </xf>
    <xf numFmtId="0" fontId="12" fillId="24" borderId="13" xfId="37" applyFont="1" applyFill="1" applyBorder="1" applyAlignment="1">
      <alignment horizontal="center" vertical="center" wrapText="1"/>
    </xf>
    <xf numFmtId="0" fontId="12" fillId="0" borderId="10" xfId="37" applyFont="1" applyFill="1" applyBorder="1" applyAlignment="1">
      <alignment horizontal="center" vertical="center" wrapText="1"/>
    </xf>
    <xf numFmtId="0" fontId="38" fillId="0" borderId="21" xfId="37" applyFont="1" applyFill="1" applyBorder="1" applyAlignment="1">
      <alignment horizontal="center"/>
    </xf>
    <xf numFmtId="0" fontId="12" fillId="0" borderId="10" xfId="37" applyFont="1" applyBorder="1" applyAlignment="1">
      <alignment horizontal="center" vertical="center" wrapText="1"/>
    </xf>
    <xf numFmtId="0" fontId="12" fillId="24" borderId="0" xfId="37" applyFont="1" applyFill="1" applyAlignment="1">
      <alignment horizontal="center"/>
    </xf>
    <xf numFmtId="0" fontId="36" fillId="24" borderId="0" xfId="55" applyFont="1" applyFill="1" applyAlignment="1">
      <alignment horizontal="center" vertical="center"/>
    </xf>
    <xf numFmtId="0" fontId="12" fillId="24" borderId="21" xfId="37" applyFont="1" applyFill="1" applyBorder="1" applyAlignment="1">
      <alignment horizontal="center"/>
    </xf>
    <xf numFmtId="0" fontId="12" fillId="24" borderId="10" xfId="37" applyFont="1" applyFill="1" applyBorder="1" applyAlignment="1">
      <alignment horizontal="center" vertical="center" wrapText="1"/>
    </xf>
    <xf numFmtId="0" fontId="12" fillId="24" borderId="10" xfId="37" applyFont="1" applyFill="1" applyBorder="1" applyAlignment="1">
      <alignment horizontal="center" vertical="center" textRotation="90" wrapText="1"/>
    </xf>
    <xf numFmtId="0" fontId="69" fillId="24" borderId="11" xfId="37" applyFont="1" applyFill="1" applyBorder="1" applyAlignment="1">
      <alignment horizontal="center" vertical="center" textRotation="90" wrapText="1"/>
    </xf>
    <xf numFmtId="0" fontId="69" fillId="24" borderId="13" xfId="37" applyFont="1" applyFill="1" applyBorder="1" applyAlignment="1">
      <alignment horizontal="center" vertical="center" textRotation="90" wrapText="1"/>
    </xf>
    <xf numFmtId="0" fontId="12" fillId="24" borderId="11" xfId="37" applyFont="1" applyFill="1" applyBorder="1" applyAlignment="1">
      <alignment horizontal="center" vertical="center" textRotation="90" wrapText="1"/>
    </xf>
    <xf numFmtId="0" fontId="12" fillId="24" borderId="13" xfId="37" applyFont="1" applyFill="1" applyBorder="1" applyAlignment="1">
      <alignment horizontal="center" vertical="center" textRotation="90" wrapText="1"/>
    </xf>
    <xf numFmtId="0" fontId="38" fillId="24" borderId="0" xfId="37" applyFont="1" applyFill="1" applyBorder="1" applyAlignment="1">
      <alignment horizontal="center"/>
    </xf>
    <xf numFmtId="0" fontId="38" fillId="24" borderId="0" xfId="37" applyFont="1" applyFill="1" applyAlignment="1">
      <alignment horizontal="center" wrapText="1"/>
    </xf>
    <xf numFmtId="0" fontId="38" fillId="24" borderId="0" xfId="0" applyFont="1" applyFill="1" applyAlignment="1">
      <alignment horizontal="center"/>
    </xf>
    <xf numFmtId="0" fontId="69" fillId="24" borderId="10" xfId="37" applyFont="1" applyFill="1" applyBorder="1" applyAlignment="1">
      <alignment horizontal="center" vertical="center" textRotation="90" wrapText="1"/>
    </xf>
    <xf numFmtId="0" fontId="12" fillId="24" borderId="11" xfId="0" applyFont="1" applyFill="1" applyBorder="1" applyAlignment="1">
      <alignment horizontal="center" vertical="center" textRotation="90" wrapText="1"/>
    </xf>
    <xf numFmtId="0" fontId="12" fillId="24" borderId="13" xfId="0" applyFont="1" applyFill="1" applyBorder="1" applyAlignment="1">
      <alignment horizontal="center" vertical="center" textRotation="90" wrapText="1"/>
    </xf>
    <xf numFmtId="0" fontId="12" fillId="24" borderId="10" xfId="0" applyFont="1" applyFill="1" applyBorder="1" applyAlignment="1">
      <alignment horizontal="center" vertical="center" textRotation="90" wrapText="1"/>
    </xf>
    <xf numFmtId="0" fontId="12" fillId="0" borderId="16" xfId="37" applyFont="1" applyFill="1" applyBorder="1" applyAlignment="1">
      <alignment horizontal="center" vertical="center" wrapText="1"/>
    </xf>
    <xf numFmtId="0" fontId="12" fillId="0" borderId="20" xfId="37" applyFont="1" applyFill="1" applyBorder="1" applyAlignment="1">
      <alignment horizontal="center" vertical="center" wrapText="1"/>
    </xf>
    <xf numFmtId="0" fontId="12" fillId="0" borderId="14" xfId="37" applyFont="1" applyFill="1" applyBorder="1" applyAlignment="1">
      <alignment horizontal="center" vertical="center" wrapText="1"/>
    </xf>
    <xf numFmtId="0" fontId="12" fillId="0" borderId="19" xfId="37" applyFont="1" applyFill="1" applyBorder="1" applyAlignment="1">
      <alignment horizontal="center" vertical="center" wrapText="1"/>
    </xf>
    <xf numFmtId="0" fontId="12" fillId="24" borderId="16" xfId="37" applyFont="1" applyFill="1" applyBorder="1" applyAlignment="1">
      <alignment horizontal="center" vertical="center" wrapText="1"/>
    </xf>
    <xf numFmtId="0" fontId="12" fillId="24" borderId="20" xfId="37" applyFont="1" applyFill="1" applyBorder="1" applyAlignment="1">
      <alignment horizontal="center" vertical="center" wrapText="1"/>
    </xf>
    <xf numFmtId="0" fontId="12" fillId="24" borderId="22" xfId="37" applyFont="1" applyFill="1" applyBorder="1" applyAlignment="1">
      <alignment horizontal="center" vertical="center" wrapText="1"/>
    </xf>
    <xf numFmtId="0" fontId="12" fillId="24" borderId="23" xfId="37" applyFont="1" applyFill="1" applyBorder="1" applyAlignment="1">
      <alignment horizontal="center" vertical="center" wrapText="1"/>
    </xf>
    <xf numFmtId="0" fontId="12" fillId="24" borderId="14" xfId="37" applyFont="1" applyFill="1" applyBorder="1" applyAlignment="1">
      <alignment horizontal="center" vertical="center" wrapText="1"/>
    </xf>
    <xf numFmtId="0" fontId="12" fillId="24" borderId="19" xfId="37" applyFont="1" applyFill="1" applyBorder="1" applyAlignment="1">
      <alignment horizontal="center" vertical="center" wrapText="1"/>
    </xf>
    <xf numFmtId="0" fontId="12" fillId="0" borderId="10" xfId="37" applyFont="1" applyFill="1" applyBorder="1" applyAlignment="1">
      <alignment horizontal="center" vertical="center" textRotation="90" wrapText="1"/>
    </xf>
    <xf numFmtId="0" fontId="34" fillId="24" borderId="10" xfId="45" applyFont="1" applyFill="1" applyBorder="1" applyAlignment="1">
      <alignment horizontal="center" vertical="center" wrapText="1"/>
    </xf>
    <xf numFmtId="0" fontId="34" fillId="24" borderId="10" xfId="45" applyFont="1" applyFill="1" applyBorder="1" applyAlignment="1">
      <alignment horizontal="center" vertical="center"/>
    </xf>
    <xf numFmtId="0" fontId="34" fillId="24" borderId="12" xfId="45" applyFont="1" applyFill="1" applyBorder="1" applyAlignment="1">
      <alignment horizontal="center" vertical="center" wrapText="1"/>
    </xf>
    <xf numFmtId="0" fontId="34" fillId="24" borderId="24" xfId="45" applyFont="1" applyFill="1" applyBorder="1" applyAlignment="1">
      <alignment horizontal="center" vertical="center" wrapText="1"/>
    </xf>
    <xf numFmtId="0" fontId="34" fillId="24" borderId="18" xfId="45" applyFont="1" applyFill="1" applyBorder="1" applyAlignment="1">
      <alignment horizontal="center" vertical="center" wrapText="1"/>
    </xf>
    <xf numFmtId="0" fontId="34" fillId="24" borderId="12" xfId="45" applyFont="1" applyFill="1" applyBorder="1" applyAlignment="1">
      <alignment horizontal="center" vertical="center"/>
    </xf>
    <xf numFmtId="0" fontId="34" fillId="24" borderId="24" xfId="45" applyFont="1" applyFill="1" applyBorder="1" applyAlignment="1">
      <alignment horizontal="center" vertical="center"/>
    </xf>
    <xf numFmtId="0" fontId="12" fillId="24" borderId="15" xfId="37" applyFont="1" applyFill="1" applyBorder="1" applyAlignment="1">
      <alignment horizontal="center" vertical="center" wrapText="1"/>
    </xf>
    <xf numFmtId="0" fontId="12" fillId="24" borderId="0" xfId="37" applyFont="1" applyFill="1" applyBorder="1" applyAlignment="1">
      <alignment horizontal="center" vertical="center" wrapText="1"/>
    </xf>
    <xf numFmtId="0" fontId="12" fillId="24" borderId="21" xfId="37" applyFont="1" applyFill="1" applyBorder="1" applyAlignment="1">
      <alignment horizontal="center" vertical="center" wrapText="1"/>
    </xf>
    <xf numFmtId="0" fontId="34" fillId="24" borderId="18" xfId="45" applyFont="1" applyFill="1" applyBorder="1" applyAlignment="1">
      <alignment horizontal="center" vertical="center"/>
    </xf>
    <xf numFmtId="0" fontId="34" fillId="0" borderId="0" xfId="45" applyFont="1" applyFill="1" applyBorder="1" applyAlignment="1">
      <alignment horizontal="left" vertical="center" wrapText="1"/>
    </xf>
    <xf numFmtId="0" fontId="38" fillId="0" borderId="21" xfId="46" applyFont="1" applyFill="1" applyBorder="1" applyAlignment="1">
      <alignment horizontal="center"/>
    </xf>
    <xf numFmtId="0" fontId="34" fillId="0" borderId="16" xfId="45" applyFont="1" applyFill="1" applyBorder="1" applyAlignment="1">
      <alignment horizontal="center" vertical="center"/>
    </xf>
    <xf numFmtId="0" fontId="34" fillId="0" borderId="15" xfId="45" applyFont="1" applyFill="1" applyBorder="1" applyAlignment="1">
      <alignment horizontal="center" vertical="center"/>
    </xf>
    <xf numFmtId="0" fontId="34" fillId="0" borderId="20" xfId="45" applyFont="1" applyFill="1" applyBorder="1" applyAlignment="1">
      <alignment horizontal="center" vertical="center"/>
    </xf>
    <xf numFmtId="0" fontId="34" fillId="0" borderId="14" xfId="45" applyFont="1" applyFill="1" applyBorder="1" applyAlignment="1">
      <alignment horizontal="center" vertical="center"/>
    </xf>
    <xf numFmtId="0" fontId="34" fillId="0" borderId="21" xfId="45" applyFont="1" applyFill="1" applyBorder="1" applyAlignment="1">
      <alignment horizontal="center" vertical="center"/>
    </xf>
    <xf numFmtId="0" fontId="34" fillId="0" borderId="19" xfId="45" applyFont="1" applyFill="1" applyBorder="1" applyAlignment="1">
      <alignment horizontal="center" vertical="center"/>
    </xf>
    <xf numFmtId="0" fontId="34" fillId="0" borderId="12" xfId="45" applyFont="1" applyFill="1" applyBorder="1" applyAlignment="1">
      <alignment horizontal="center" vertical="center"/>
    </xf>
    <xf numFmtId="0" fontId="36" fillId="0" borderId="0" xfId="55" applyFont="1" applyAlignment="1">
      <alignment horizontal="center" vertical="top"/>
    </xf>
    <xf numFmtId="0" fontId="12" fillId="0" borderId="0" xfId="0" applyFont="1" applyFill="1" applyAlignment="1">
      <alignment horizontal="center"/>
    </xf>
    <xf numFmtId="0" fontId="12" fillId="0" borderId="0" xfId="37" applyFont="1" applyAlignment="1">
      <alignment horizontal="left" wrapText="1"/>
    </xf>
    <xf numFmtId="0" fontId="12" fillId="0" borderId="0" xfId="37" applyFont="1" applyAlignment="1">
      <alignment horizontal="center" wrapText="1"/>
    </xf>
    <xf numFmtId="0" fontId="12" fillId="0" borderId="45" xfId="57" applyBorder="1" applyAlignment="1">
      <alignment horizontal="left" vertical="center" wrapText="1"/>
    </xf>
    <xf numFmtId="0" fontId="12" fillId="0" borderId="28" xfId="57" applyBorder="1" applyAlignment="1">
      <alignment horizontal="left" vertical="center" wrapText="1"/>
    </xf>
    <xf numFmtId="49" fontId="57" fillId="0" borderId="25" xfId="57" applyNumberFormat="1" applyFont="1" applyBorder="1" applyAlignment="1">
      <alignment horizontal="center" vertical="center" wrapText="1"/>
    </xf>
    <xf numFmtId="49" fontId="57" fillId="0" borderId="29" xfId="57" applyNumberFormat="1" applyFont="1" applyBorder="1" applyAlignment="1">
      <alignment horizontal="center" vertical="center" wrapText="1"/>
    </xf>
    <xf numFmtId="0" fontId="57" fillId="0" borderId="26" xfId="57" applyFont="1" applyBorder="1" applyAlignment="1">
      <alignment horizontal="center" vertical="center" wrapText="1"/>
    </xf>
    <xf numFmtId="0" fontId="57" fillId="0" borderId="10" xfId="57" applyFont="1" applyBorder="1" applyAlignment="1">
      <alignment horizontal="center" vertical="center" wrapText="1"/>
    </xf>
    <xf numFmtId="0" fontId="57" fillId="0" borderId="27" xfId="57" applyFont="1" applyBorder="1" applyAlignment="1">
      <alignment horizontal="center" vertical="center" wrapText="1"/>
    </xf>
    <xf numFmtId="0" fontId="57" fillId="0" borderId="30" xfId="57" applyFont="1" applyBorder="1" applyAlignment="1">
      <alignment horizontal="center" vertical="center" wrapText="1"/>
    </xf>
    <xf numFmtId="0" fontId="57" fillId="0" borderId="45" xfId="57" applyFont="1" applyBorder="1" applyAlignment="1">
      <alignment horizontal="center" vertical="center" wrapText="1"/>
    </xf>
    <xf numFmtId="0" fontId="57" fillId="0" borderId="28" xfId="57" applyFont="1" applyBorder="1" applyAlignment="1">
      <alignment horizontal="center" vertical="center" wrapText="1"/>
    </xf>
    <xf numFmtId="49" fontId="54" fillId="0" borderId="33" xfId="57" applyNumberFormat="1" applyFont="1" applyBorder="1" applyAlignment="1">
      <alignment horizontal="center" vertical="center"/>
    </xf>
    <xf numFmtId="49" fontId="54" fillId="0" borderId="34" xfId="57" applyNumberFormat="1" applyFont="1" applyBorder="1" applyAlignment="1">
      <alignment horizontal="center" vertical="center"/>
    </xf>
    <xf numFmtId="49" fontId="54" fillId="0" borderId="35" xfId="57" applyNumberFormat="1" applyFont="1" applyBorder="1" applyAlignment="1">
      <alignment horizontal="center" vertical="center"/>
    </xf>
    <xf numFmtId="49" fontId="54" fillId="24" borderId="33" xfId="57" applyNumberFormat="1" applyFont="1" applyFill="1" applyBorder="1" applyAlignment="1">
      <alignment horizontal="center" vertical="center"/>
    </xf>
    <xf numFmtId="49" fontId="54" fillId="24" borderId="34" xfId="57" applyNumberFormat="1" applyFont="1" applyFill="1" applyBorder="1" applyAlignment="1">
      <alignment horizontal="center" vertical="center"/>
    </xf>
    <xf numFmtId="49" fontId="54" fillId="24" borderId="35" xfId="57" applyNumberFormat="1" applyFont="1" applyFill="1" applyBorder="1" applyAlignment="1">
      <alignment horizontal="center" vertical="center"/>
    </xf>
    <xf numFmtId="0" fontId="52" fillId="0" borderId="43" xfId="57" applyFont="1" applyBorder="1" applyAlignment="1">
      <alignment horizontal="center" vertical="center" wrapText="1"/>
    </xf>
    <xf numFmtId="0" fontId="52" fillId="0" borderId="0" xfId="57" applyFont="1" applyAlignment="1">
      <alignment horizontal="center" vertical="center" wrapText="1"/>
    </xf>
    <xf numFmtId="0" fontId="52" fillId="0" borderId="44" xfId="57" applyFont="1" applyBorder="1" applyAlignment="1">
      <alignment horizontal="center" vertical="center" wrapText="1"/>
    </xf>
    <xf numFmtId="0" fontId="58" fillId="0" borderId="47" xfId="57" applyFont="1" applyBorder="1" applyAlignment="1">
      <alignment horizontal="center" vertical="center" wrapText="1"/>
    </xf>
    <xf numFmtId="0" fontId="58" fillId="0" borderId="42" xfId="57" applyFont="1" applyBorder="1" applyAlignment="1">
      <alignment horizontal="center" vertical="center" wrapText="1"/>
    </xf>
    <xf numFmtId="0" fontId="57" fillId="0" borderId="46" xfId="57" applyFont="1" applyBorder="1" applyAlignment="1">
      <alignment horizontal="center" vertical="center" wrapText="1"/>
    </xf>
    <xf numFmtId="0" fontId="41" fillId="24" borderId="0" xfId="0" applyFont="1" applyFill="1" applyAlignment="1">
      <alignment horizontal="right" vertical="top"/>
    </xf>
    <xf numFmtId="0" fontId="39" fillId="24" borderId="0" xfId="0" applyFont="1" applyFill="1" applyAlignment="1">
      <alignment horizontal="center" vertical="center" wrapText="1"/>
    </xf>
    <xf numFmtId="0" fontId="41" fillId="24" borderId="0" xfId="0" applyFont="1" applyFill="1" applyAlignment="1">
      <alignment horizontal="center" vertical="top"/>
    </xf>
  </cellXfs>
  <cellStyles count="2899">
    <cellStyle name="20% — акцент1" xfId="1" builtinId="30" customBuiltin="1"/>
    <cellStyle name="20% - Акцент1 2" xfId="60" xr:uid="{00000000-0005-0000-0000-000001000000}"/>
    <cellStyle name="20% - Акцент1 2 2" xfId="1147" xr:uid="{00000000-0005-0000-0000-000002000000}"/>
    <cellStyle name="20% - Акцент1 3" xfId="1148" xr:uid="{00000000-0005-0000-0000-000003000000}"/>
    <cellStyle name="20% — акцент2" xfId="2" builtinId="34" customBuiltin="1"/>
    <cellStyle name="20% - Акцент2 2" xfId="61" xr:uid="{00000000-0005-0000-0000-000005000000}"/>
    <cellStyle name="20% - Акцент2 2 2" xfId="1149" xr:uid="{00000000-0005-0000-0000-000006000000}"/>
    <cellStyle name="20% - Акцент2 3" xfId="1150" xr:uid="{00000000-0005-0000-0000-000007000000}"/>
    <cellStyle name="20% — акцент3" xfId="3" builtinId="38" customBuiltin="1"/>
    <cellStyle name="20% - Акцент3 2" xfId="62" xr:uid="{00000000-0005-0000-0000-000009000000}"/>
    <cellStyle name="20% - Акцент3 2 2" xfId="1151" xr:uid="{00000000-0005-0000-0000-00000A000000}"/>
    <cellStyle name="20% - Акцент3 3" xfId="1152" xr:uid="{00000000-0005-0000-0000-00000B000000}"/>
    <cellStyle name="20% — акцент4" xfId="4" builtinId="42" customBuiltin="1"/>
    <cellStyle name="20% - Акцент4 2" xfId="63" xr:uid="{00000000-0005-0000-0000-00000D000000}"/>
    <cellStyle name="20% - Акцент4 2 2" xfId="1153" xr:uid="{00000000-0005-0000-0000-00000E000000}"/>
    <cellStyle name="20% - Акцент4 3" xfId="1154" xr:uid="{00000000-0005-0000-0000-00000F000000}"/>
    <cellStyle name="20% — акцент5" xfId="5" builtinId="46" customBuiltin="1"/>
    <cellStyle name="20% - Акцент5 2" xfId="64" xr:uid="{00000000-0005-0000-0000-000011000000}"/>
    <cellStyle name="20% - Акцент5 2 2" xfId="1155" xr:uid="{00000000-0005-0000-0000-000012000000}"/>
    <cellStyle name="20% - Акцент5 3" xfId="1156" xr:uid="{00000000-0005-0000-0000-000013000000}"/>
    <cellStyle name="20% — акцент6" xfId="6" builtinId="50" customBuiltin="1"/>
    <cellStyle name="20% - Акцент6 2" xfId="65" xr:uid="{00000000-0005-0000-0000-000015000000}"/>
    <cellStyle name="20% - Акцент6 2 2" xfId="1157" xr:uid="{00000000-0005-0000-0000-000016000000}"/>
    <cellStyle name="20% - Акцент6 3" xfId="1158" xr:uid="{00000000-0005-0000-0000-000017000000}"/>
    <cellStyle name="40% — акцент1" xfId="7" builtinId="31" customBuiltin="1"/>
    <cellStyle name="40% - Акцент1 2" xfId="66" xr:uid="{00000000-0005-0000-0000-000019000000}"/>
    <cellStyle name="40% - Акцент1 2 2" xfId="1159" xr:uid="{00000000-0005-0000-0000-00001A000000}"/>
    <cellStyle name="40% - Акцент1 3" xfId="1160" xr:uid="{00000000-0005-0000-0000-00001B000000}"/>
    <cellStyle name="40% — акцент2" xfId="8" builtinId="35" customBuiltin="1"/>
    <cellStyle name="40% - Акцент2 2" xfId="67" xr:uid="{00000000-0005-0000-0000-00001D000000}"/>
    <cellStyle name="40% - Акцент2 2 2" xfId="1161" xr:uid="{00000000-0005-0000-0000-00001E000000}"/>
    <cellStyle name="40% - Акцент2 3" xfId="1162" xr:uid="{00000000-0005-0000-0000-00001F000000}"/>
    <cellStyle name="40% — акцент3" xfId="9" builtinId="39" customBuiltin="1"/>
    <cellStyle name="40% - Акцент3 2" xfId="68" xr:uid="{00000000-0005-0000-0000-000021000000}"/>
    <cellStyle name="40% - Акцент3 2 2" xfId="1163" xr:uid="{00000000-0005-0000-0000-000022000000}"/>
    <cellStyle name="40% - Акцент3 3" xfId="1164" xr:uid="{00000000-0005-0000-0000-000023000000}"/>
    <cellStyle name="40% — акцент4" xfId="10" builtinId="43" customBuiltin="1"/>
    <cellStyle name="40% - Акцент4 2" xfId="69" xr:uid="{00000000-0005-0000-0000-000025000000}"/>
    <cellStyle name="40% - Акцент4 2 2" xfId="1165" xr:uid="{00000000-0005-0000-0000-000026000000}"/>
    <cellStyle name="40% - Акцент4 3" xfId="1166" xr:uid="{00000000-0005-0000-0000-000027000000}"/>
    <cellStyle name="40% — акцент5" xfId="11" builtinId="47" customBuiltin="1"/>
    <cellStyle name="40% - Акцент5 2" xfId="70" xr:uid="{00000000-0005-0000-0000-000029000000}"/>
    <cellStyle name="40% - Акцент5 2 2" xfId="1167" xr:uid="{00000000-0005-0000-0000-00002A000000}"/>
    <cellStyle name="40% - Акцент5 3" xfId="1168" xr:uid="{00000000-0005-0000-0000-00002B000000}"/>
    <cellStyle name="40% — акцент6" xfId="12" builtinId="51" customBuiltin="1"/>
    <cellStyle name="40% - Акцент6 2" xfId="71" xr:uid="{00000000-0005-0000-0000-00002D000000}"/>
    <cellStyle name="40% - Акцент6 2 2" xfId="1169" xr:uid="{00000000-0005-0000-0000-00002E000000}"/>
    <cellStyle name="40% - Акцент6 3" xfId="1170" xr:uid="{00000000-0005-0000-0000-00002F000000}"/>
    <cellStyle name="60% — акцент1" xfId="13" builtinId="32" customBuiltin="1"/>
    <cellStyle name="60% - Акцент1 2" xfId="72" xr:uid="{00000000-0005-0000-0000-000031000000}"/>
    <cellStyle name="60% — акцент2" xfId="14" builtinId="36" customBuiltin="1"/>
    <cellStyle name="60% - Акцент2 2" xfId="73" xr:uid="{00000000-0005-0000-0000-000033000000}"/>
    <cellStyle name="60% — акцент3" xfId="15" builtinId="40" customBuiltin="1"/>
    <cellStyle name="60% - Акцент3 2" xfId="74" xr:uid="{00000000-0005-0000-0000-000035000000}"/>
    <cellStyle name="60% — акцент4" xfId="16" builtinId="44" customBuiltin="1"/>
    <cellStyle name="60% - Акцент4 2" xfId="75" xr:uid="{00000000-0005-0000-0000-000037000000}"/>
    <cellStyle name="60% — акцент5" xfId="17" builtinId="48" customBuiltin="1"/>
    <cellStyle name="60% - Акцент5 2" xfId="76" xr:uid="{00000000-0005-0000-0000-000039000000}"/>
    <cellStyle name="60% — акцент6" xfId="18" builtinId="52" customBuiltin="1"/>
    <cellStyle name="60% - Акцент6 2" xfId="77" xr:uid="{00000000-0005-0000-0000-00003B000000}"/>
    <cellStyle name="Normal 2" xfId="78" xr:uid="{00000000-0005-0000-0000-00003C000000}"/>
    <cellStyle name="Акцент1" xfId="19" builtinId="29" customBuiltin="1"/>
    <cellStyle name="Акцент1 2" xfId="79" xr:uid="{00000000-0005-0000-0000-00003E000000}"/>
    <cellStyle name="Акцент2" xfId="20" builtinId="33" customBuiltin="1"/>
    <cellStyle name="Акцент2 2" xfId="80" xr:uid="{00000000-0005-0000-0000-000040000000}"/>
    <cellStyle name="Акцент3" xfId="21" builtinId="37" customBuiltin="1"/>
    <cellStyle name="Акцент3 2" xfId="81" xr:uid="{00000000-0005-0000-0000-000042000000}"/>
    <cellStyle name="Акцент4" xfId="22" builtinId="41" customBuiltin="1"/>
    <cellStyle name="Акцент4 2" xfId="82" xr:uid="{00000000-0005-0000-0000-000044000000}"/>
    <cellStyle name="Акцент5" xfId="23" builtinId="45" customBuiltin="1"/>
    <cellStyle name="Акцент5 2" xfId="83" xr:uid="{00000000-0005-0000-0000-000046000000}"/>
    <cellStyle name="Акцент6" xfId="24" builtinId="49" customBuiltin="1"/>
    <cellStyle name="Акцент6 2" xfId="84" xr:uid="{00000000-0005-0000-0000-000048000000}"/>
    <cellStyle name="Ввод " xfId="25" builtinId="20" customBuiltin="1"/>
    <cellStyle name="Ввод  2" xfId="85" xr:uid="{00000000-0005-0000-0000-00004A000000}"/>
    <cellStyle name="Вывод" xfId="26" builtinId="21" customBuiltin="1"/>
    <cellStyle name="Вывод 2" xfId="86" xr:uid="{00000000-0005-0000-0000-00004C000000}"/>
    <cellStyle name="Вычисление" xfId="27" builtinId="22" customBuiltin="1"/>
    <cellStyle name="Вычисление 2" xfId="87" xr:uid="{00000000-0005-0000-0000-00004E000000}"/>
    <cellStyle name="Заголовок 1" xfId="28" builtinId="16" customBuiltin="1"/>
    <cellStyle name="Заголовок 1 2" xfId="88" xr:uid="{00000000-0005-0000-0000-000050000000}"/>
    <cellStyle name="Заголовок 2" xfId="29" builtinId="17" customBuiltin="1"/>
    <cellStyle name="Заголовок 2 2" xfId="89" xr:uid="{00000000-0005-0000-0000-000052000000}"/>
    <cellStyle name="Заголовок 3" xfId="30" builtinId="18" customBuiltin="1"/>
    <cellStyle name="Заголовок 3 2" xfId="90" xr:uid="{00000000-0005-0000-0000-000054000000}"/>
    <cellStyle name="Заголовок 4" xfId="31" builtinId="19" customBuiltin="1"/>
    <cellStyle name="Заголовок 4 2" xfId="91" xr:uid="{00000000-0005-0000-0000-000056000000}"/>
    <cellStyle name="Итог" xfId="32" builtinId="25" customBuiltin="1"/>
    <cellStyle name="Итог 2" xfId="92" xr:uid="{00000000-0005-0000-0000-000058000000}"/>
    <cellStyle name="Контрольная ячейка" xfId="33" builtinId="23" customBuiltin="1"/>
    <cellStyle name="Контрольная ячейка 2" xfId="93" xr:uid="{00000000-0005-0000-0000-00005A000000}"/>
    <cellStyle name="Название" xfId="34" builtinId="15" customBuiltin="1"/>
    <cellStyle name="Название 2" xfId="94" xr:uid="{00000000-0005-0000-0000-00005C000000}"/>
    <cellStyle name="Нейтральный" xfId="35" builtinId="28" customBuiltin="1"/>
    <cellStyle name="Нейтральный 2" xfId="95" xr:uid="{00000000-0005-0000-0000-00005E000000}"/>
    <cellStyle name="Обычный" xfId="0" builtinId="0"/>
    <cellStyle name="Обычный 10" xfId="280" xr:uid="{00000000-0005-0000-0000-000060000000}"/>
    <cellStyle name="Обычный 10 2" xfId="1172" xr:uid="{00000000-0005-0000-0000-000061000000}"/>
    <cellStyle name="Обычный 10 2 2" xfId="1173" xr:uid="{00000000-0005-0000-0000-000062000000}"/>
    <cellStyle name="Обычный 10 3" xfId="1174" xr:uid="{00000000-0005-0000-0000-000063000000}"/>
    <cellStyle name="Обычный 10 4" xfId="1171" xr:uid="{00000000-0005-0000-0000-000064000000}"/>
    <cellStyle name="Обычный 10 5" xfId="2898" xr:uid="{CF6C30A8-8D98-4F1C-B38E-245AC9C2D1A6}"/>
    <cellStyle name="Обычный 11" xfId="2895" xr:uid="{B0E37E74-B3DA-46D1-8275-622996701FE7}"/>
    <cellStyle name="Обычный 12" xfId="1175" xr:uid="{00000000-0005-0000-0000-000065000000}"/>
    <cellStyle name="Обычный 12 2" xfId="48" xr:uid="{00000000-0005-0000-0000-000066000000}"/>
    <cellStyle name="Обычный 2" xfId="36" xr:uid="{00000000-0005-0000-0000-000067000000}"/>
    <cellStyle name="Обычный 2 26 2" xfId="116" xr:uid="{00000000-0005-0000-0000-000068000000}"/>
    <cellStyle name="Обычный 3" xfId="37" xr:uid="{00000000-0005-0000-0000-000069000000}"/>
    <cellStyle name="Обычный 3 10 2" xfId="1176" xr:uid="{00000000-0005-0000-0000-00006A000000}"/>
    <cellStyle name="Обычный 3 2" xfId="57" xr:uid="{00000000-0005-0000-0000-00006B000000}"/>
    <cellStyle name="Обычный 3 2 2 2" xfId="49" xr:uid="{00000000-0005-0000-0000-00006C000000}"/>
    <cellStyle name="Обычный 3 21" xfId="103" xr:uid="{00000000-0005-0000-0000-00006D000000}"/>
    <cellStyle name="Обычный 30" xfId="1177" xr:uid="{00000000-0005-0000-0000-00006E000000}"/>
    <cellStyle name="Обычный 4" xfId="44" xr:uid="{00000000-0005-0000-0000-00006F000000}"/>
    <cellStyle name="Обычный 4 2" xfId="56" xr:uid="{00000000-0005-0000-0000-000070000000}"/>
    <cellStyle name="Обычный 5" xfId="45" xr:uid="{00000000-0005-0000-0000-000071000000}"/>
    <cellStyle name="Обычный 6" xfId="47" xr:uid="{00000000-0005-0000-0000-000072000000}"/>
    <cellStyle name="Обычный 6 10" xfId="281" xr:uid="{00000000-0005-0000-0000-000073000000}"/>
    <cellStyle name="Обычный 6 10 2" xfId="628" xr:uid="{00000000-0005-0000-0000-000074000000}"/>
    <cellStyle name="Обычный 6 10 2 2" xfId="1180" xr:uid="{00000000-0005-0000-0000-000075000000}"/>
    <cellStyle name="Обычный 6 10 3" xfId="1179" xr:uid="{00000000-0005-0000-0000-000076000000}"/>
    <cellStyle name="Обычный 6 11" xfId="452" xr:uid="{00000000-0005-0000-0000-000077000000}"/>
    <cellStyle name="Обычный 6 11 2" xfId="629" xr:uid="{00000000-0005-0000-0000-000078000000}"/>
    <cellStyle name="Обычный 6 11 2 2" xfId="1182" xr:uid="{00000000-0005-0000-0000-000079000000}"/>
    <cellStyle name="Обычный 6 11 3" xfId="1181" xr:uid="{00000000-0005-0000-0000-00007A000000}"/>
    <cellStyle name="Обычный 6 12" xfId="627" xr:uid="{00000000-0005-0000-0000-00007B000000}"/>
    <cellStyle name="Обычный 6 12 2" xfId="1183" xr:uid="{00000000-0005-0000-0000-00007C000000}"/>
    <cellStyle name="Обычный 6 13" xfId="1178" xr:uid="{00000000-0005-0000-0000-00007D000000}"/>
    <cellStyle name="Обычный 6 2" xfId="53" xr:uid="{00000000-0005-0000-0000-00007E000000}"/>
    <cellStyle name="Обычный 6 2 10" xfId="111" xr:uid="{00000000-0005-0000-0000-00007F000000}"/>
    <cellStyle name="Обычный 6 2 10 2" xfId="631" xr:uid="{00000000-0005-0000-0000-000080000000}"/>
    <cellStyle name="Обычный 6 2 10 2 2" xfId="1187" xr:uid="{00000000-0005-0000-0000-000081000000}"/>
    <cellStyle name="Обычный 6 2 10 2 3" xfId="1186" xr:uid="{00000000-0005-0000-0000-000082000000}"/>
    <cellStyle name="Обычный 6 2 10 3" xfId="1188" xr:uid="{00000000-0005-0000-0000-000083000000}"/>
    <cellStyle name="Обычный 6 2 10 4" xfId="1185" xr:uid="{00000000-0005-0000-0000-000084000000}"/>
    <cellStyle name="Обычный 6 2 11" xfId="284" xr:uid="{00000000-0005-0000-0000-000085000000}"/>
    <cellStyle name="Обычный 6 2 11 2" xfId="632" xr:uid="{00000000-0005-0000-0000-000086000000}"/>
    <cellStyle name="Обычный 6 2 11 2 2" xfId="1190" xr:uid="{00000000-0005-0000-0000-000087000000}"/>
    <cellStyle name="Обычный 6 2 11 3" xfId="1189" xr:uid="{00000000-0005-0000-0000-000088000000}"/>
    <cellStyle name="Обычный 6 2 12" xfId="455" xr:uid="{00000000-0005-0000-0000-000089000000}"/>
    <cellStyle name="Обычный 6 2 12 2" xfId="633" xr:uid="{00000000-0005-0000-0000-00008A000000}"/>
    <cellStyle name="Обычный 6 2 12 2 2" xfId="1192" xr:uid="{00000000-0005-0000-0000-00008B000000}"/>
    <cellStyle name="Обычный 6 2 12 3" xfId="1191" xr:uid="{00000000-0005-0000-0000-00008C000000}"/>
    <cellStyle name="Обычный 6 2 13" xfId="630" xr:uid="{00000000-0005-0000-0000-00008D000000}"/>
    <cellStyle name="Обычный 6 2 13 2" xfId="1193" xr:uid="{00000000-0005-0000-0000-00008E000000}"/>
    <cellStyle name="Обычный 6 2 14" xfId="1184" xr:uid="{00000000-0005-0000-0000-00008F000000}"/>
    <cellStyle name="Обычный 6 2 2" xfId="54" xr:uid="{00000000-0005-0000-0000-000090000000}"/>
    <cellStyle name="Обычный 6 2 2 10" xfId="285" xr:uid="{00000000-0005-0000-0000-000091000000}"/>
    <cellStyle name="Обычный 6 2 2 10 2" xfId="635" xr:uid="{00000000-0005-0000-0000-000092000000}"/>
    <cellStyle name="Обычный 6 2 2 10 2 2" xfId="1196" xr:uid="{00000000-0005-0000-0000-000093000000}"/>
    <cellStyle name="Обычный 6 2 2 10 3" xfId="1195" xr:uid="{00000000-0005-0000-0000-000094000000}"/>
    <cellStyle name="Обычный 6 2 2 11" xfId="456" xr:uid="{00000000-0005-0000-0000-000095000000}"/>
    <cellStyle name="Обычный 6 2 2 11 2" xfId="636" xr:uid="{00000000-0005-0000-0000-000096000000}"/>
    <cellStyle name="Обычный 6 2 2 11 2 2" xfId="1198" xr:uid="{00000000-0005-0000-0000-000097000000}"/>
    <cellStyle name="Обычный 6 2 2 11 3" xfId="1197" xr:uid="{00000000-0005-0000-0000-000098000000}"/>
    <cellStyle name="Обычный 6 2 2 12" xfId="634" xr:uid="{00000000-0005-0000-0000-000099000000}"/>
    <cellStyle name="Обычный 6 2 2 12 2" xfId="1199" xr:uid="{00000000-0005-0000-0000-00009A000000}"/>
    <cellStyle name="Обычный 6 2 2 13" xfId="1194" xr:uid="{00000000-0005-0000-0000-00009B000000}"/>
    <cellStyle name="Обычный 6 2 2 2" xfId="118" xr:uid="{00000000-0005-0000-0000-00009C000000}"/>
    <cellStyle name="Обычный 6 2 2 2 10" xfId="1200" xr:uid="{00000000-0005-0000-0000-00009D000000}"/>
    <cellStyle name="Обычный 6 2 2 2 2" xfId="135" xr:uid="{00000000-0005-0000-0000-00009E000000}"/>
    <cellStyle name="Обычный 6 2 2 2 2 2" xfId="139" xr:uid="{00000000-0005-0000-0000-00009F000000}"/>
    <cellStyle name="Обычный 6 2 2 2 2 2 2" xfId="140" xr:uid="{00000000-0005-0000-0000-0000A0000000}"/>
    <cellStyle name="Обычный 6 2 2 2 2 2 2 2" xfId="312" xr:uid="{00000000-0005-0000-0000-0000A1000000}"/>
    <cellStyle name="Обычный 6 2 2 2 2 2 2 2 2" xfId="641" xr:uid="{00000000-0005-0000-0000-0000A2000000}"/>
    <cellStyle name="Обычный 6 2 2 2 2 2 2 2 2 2" xfId="1206" xr:uid="{00000000-0005-0000-0000-0000A3000000}"/>
    <cellStyle name="Обычный 6 2 2 2 2 2 2 2 2 3" xfId="1205" xr:uid="{00000000-0005-0000-0000-0000A4000000}"/>
    <cellStyle name="Обычный 6 2 2 2 2 2 2 2 3" xfId="1207" xr:uid="{00000000-0005-0000-0000-0000A5000000}"/>
    <cellStyle name="Обычный 6 2 2 2 2 2 2 2 4" xfId="1204" xr:uid="{00000000-0005-0000-0000-0000A6000000}"/>
    <cellStyle name="Обычный 6 2 2 2 2 2 2 3" xfId="483" xr:uid="{00000000-0005-0000-0000-0000A7000000}"/>
    <cellStyle name="Обычный 6 2 2 2 2 2 2 3 2" xfId="642" xr:uid="{00000000-0005-0000-0000-0000A8000000}"/>
    <cellStyle name="Обычный 6 2 2 2 2 2 2 3 2 2" xfId="1209" xr:uid="{00000000-0005-0000-0000-0000A9000000}"/>
    <cellStyle name="Обычный 6 2 2 2 2 2 2 3 3" xfId="1208" xr:uid="{00000000-0005-0000-0000-0000AA000000}"/>
    <cellStyle name="Обычный 6 2 2 2 2 2 2 4" xfId="640" xr:uid="{00000000-0005-0000-0000-0000AB000000}"/>
    <cellStyle name="Обычный 6 2 2 2 2 2 2 4 2" xfId="1211" xr:uid="{00000000-0005-0000-0000-0000AC000000}"/>
    <cellStyle name="Обычный 6 2 2 2 2 2 2 4 3" xfId="1210" xr:uid="{00000000-0005-0000-0000-0000AD000000}"/>
    <cellStyle name="Обычный 6 2 2 2 2 2 2 5" xfId="1212" xr:uid="{00000000-0005-0000-0000-0000AE000000}"/>
    <cellStyle name="Обычный 6 2 2 2 2 2 2 6" xfId="1203" xr:uid="{00000000-0005-0000-0000-0000AF000000}"/>
    <cellStyle name="Обычный 6 2 2 2 2 2 3" xfId="141" xr:uid="{00000000-0005-0000-0000-0000B0000000}"/>
    <cellStyle name="Обычный 6 2 2 2 2 2 3 2" xfId="313" xr:uid="{00000000-0005-0000-0000-0000B1000000}"/>
    <cellStyle name="Обычный 6 2 2 2 2 2 3 2 2" xfId="644" xr:uid="{00000000-0005-0000-0000-0000B2000000}"/>
    <cellStyle name="Обычный 6 2 2 2 2 2 3 2 2 2" xfId="1216" xr:uid="{00000000-0005-0000-0000-0000B3000000}"/>
    <cellStyle name="Обычный 6 2 2 2 2 2 3 2 2 3" xfId="1215" xr:uid="{00000000-0005-0000-0000-0000B4000000}"/>
    <cellStyle name="Обычный 6 2 2 2 2 2 3 2 3" xfId="1217" xr:uid="{00000000-0005-0000-0000-0000B5000000}"/>
    <cellStyle name="Обычный 6 2 2 2 2 2 3 2 4" xfId="1214" xr:uid="{00000000-0005-0000-0000-0000B6000000}"/>
    <cellStyle name="Обычный 6 2 2 2 2 2 3 3" xfId="484" xr:uid="{00000000-0005-0000-0000-0000B7000000}"/>
    <cellStyle name="Обычный 6 2 2 2 2 2 3 3 2" xfId="645" xr:uid="{00000000-0005-0000-0000-0000B8000000}"/>
    <cellStyle name="Обычный 6 2 2 2 2 2 3 3 2 2" xfId="1219" xr:uid="{00000000-0005-0000-0000-0000B9000000}"/>
    <cellStyle name="Обычный 6 2 2 2 2 2 3 3 3" xfId="1218" xr:uid="{00000000-0005-0000-0000-0000BA000000}"/>
    <cellStyle name="Обычный 6 2 2 2 2 2 3 4" xfId="643" xr:uid="{00000000-0005-0000-0000-0000BB000000}"/>
    <cellStyle name="Обычный 6 2 2 2 2 2 3 4 2" xfId="1221" xr:uid="{00000000-0005-0000-0000-0000BC000000}"/>
    <cellStyle name="Обычный 6 2 2 2 2 2 3 4 3" xfId="1220" xr:uid="{00000000-0005-0000-0000-0000BD000000}"/>
    <cellStyle name="Обычный 6 2 2 2 2 2 3 5" xfId="1222" xr:uid="{00000000-0005-0000-0000-0000BE000000}"/>
    <cellStyle name="Обычный 6 2 2 2 2 2 3 6" xfId="1213" xr:uid="{00000000-0005-0000-0000-0000BF000000}"/>
    <cellStyle name="Обычный 6 2 2 2 2 2 4" xfId="311" xr:uid="{00000000-0005-0000-0000-0000C0000000}"/>
    <cellStyle name="Обычный 6 2 2 2 2 2 4 2" xfId="646" xr:uid="{00000000-0005-0000-0000-0000C1000000}"/>
    <cellStyle name="Обычный 6 2 2 2 2 2 4 2 2" xfId="1225" xr:uid="{00000000-0005-0000-0000-0000C2000000}"/>
    <cellStyle name="Обычный 6 2 2 2 2 2 4 2 3" xfId="1224" xr:uid="{00000000-0005-0000-0000-0000C3000000}"/>
    <cellStyle name="Обычный 6 2 2 2 2 2 4 3" xfId="1226" xr:uid="{00000000-0005-0000-0000-0000C4000000}"/>
    <cellStyle name="Обычный 6 2 2 2 2 2 4 4" xfId="1223" xr:uid="{00000000-0005-0000-0000-0000C5000000}"/>
    <cellStyle name="Обычный 6 2 2 2 2 2 5" xfId="482" xr:uid="{00000000-0005-0000-0000-0000C6000000}"/>
    <cellStyle name="Обычный 6 2 2 2 2 2 5 2" xfId="647" xr:uid="{00000000-0005-0000-0000-0000C7000000}"/>
    <cellStyle name="Обычный 6 2 2 2 2 2 5 2 2" xfId="1228" xr:uid="{00000000-0005-0000-0000-0000C8000000}"/>
    <cellStyle name="Обычный 6 2 2 2 2 2 5 3" xfId="1227" xr:uid="{00000000-0005-0000-0000-0000C9000000}"/>
    <cellStyle name="Обычный 6 2 2 2 2 2 6" xfId="639" xr:uid="{00000000-0005-0000-0000-0000CA000000}"/>
    <cellStyle name="Обычный 6 2 2 2 2 2 6 2" xfId="1230" xr:uid="{00000000-0005-0000-0000-0000CB000000}"/>
    <cellStyle name="Обычный 6 2 2 2 2 2 6 3" xfId="1229" xr:uid="{00000000-0005-0000-0000-0000CC000000}"/>
    <cellStyle name="Обычный 6 2 2 2 2 2 7" xfId="1231" xr:uid="{00000000-0005-0000-0000-0000CD000000}"/>
    <cellStyle name="Обычный 6 2 2 2 2 2 8" xfId="1202" xr:uid="{00000000-0005-0000-0000-0000CE000000}"/>
    <cellStyle name="Обычный 6 2 2 2 2 3" xfId="142" xr:uid="{00000000-0005-0000-0000-0000CF000000}"/>
    <cellStyle name="Обычный 6 2 2 2 2 3 2" xfId="314" xr:uid="{00000000-0005-0000-0000-0000D0000000}"/>
    <cellStyle name="Обычный 6 2 2 2 2 3 2 2" xfId="649" xr:uid="{00000000-0005-0000-0000-0000D1000000}"/>
    <cellStyle name="Обычный 6 2 2 2 2 3 2 2 2" xfId="1235" xr:uid="{00000000-0005-0000-0000-0000D2000000}"/>
    <cellStyle name="Обычный 6 2 2 2 2 3 2 2 3" xfId="1234" xr:uid="{00000000-0005-0000-0000-0000D3000000}"/>
    <cellStyle name="Обычный 6 2 2 2 2 3 2 3" xfId="1236" xr:uid="{00000000-0005-0000-0000-0000D4000000}"/>
    <cellStyle name="Обычный 6 2 2 2 2 3 2 4" xfId="1233" xr:uid="{00000000-0005-0000-0000-0000D5000000}"/>
    <cellStyle name="Обычный 6 2 2 2 2 3 3" xfId="485" xr:uid="{00000000-0005-0000-0000-0000D6000000}"/>
    <cellStyle name="Обычный 6 2 2 2 2 3 3 2" xfId="650" xr:uid="{00000000-0005-0000-0000-0000D7000000}"/>
    <cellStyle name="Обычный 6 2 2 2 2 3 3 2 2" xfId="1238" xr:uid="{00000000-0005-0000-0000-0000D8000000}"/>
    <cellStyle name="Обычный 6 2 2 2 2 3 3 3" xfId="1237" xr:uid="{00000000-0005-0000-0000-0000D9000000}"/>
    <cellStyle name="Обычный 6 2 2 2 2 3 4" xfId="648" xr:uid="{00000000-0005-0000-0000-0000DA000000}"/>
    <cellStyle name="Обычный 6 2 2 2 2 3 4 2" xfId="1240" xr:uid="{00000000-0005-0000-0000-0000DB000000}"/>
    <cellStyle name="Обычный 6 2 2 2 2 3 4 3" xfId="1239" xr:uid="{00000000-0005-0000-0000-0000DC000000}"/>
    <cellStyle name="Обычный 6 2 2 2 2 3 5" xfId="1241" xr:uid="{00000000-0005-0000-0000-0000DD000000}"/>
    <cellStyle name="Обычный 6 2 2 2 2 3 6" xfId="1232" xr:uid="{00000000-0005-0000-0000-0000DE000000}"/>
    <cellStyle name="Обычный 6 2 2 2 2 4" xfId="143" xr:uid="{00000000-0005-0000-0000-0000DF000000}"/>
    <cellStyle name="Обычный 6 2 2 2 2 4 2" xfId="315" xr:uid="{00000000-0005-0000-0000-0000E0000000}"/>
    <cellStyle name="Обычный 6 2 2 2 2 4 2 2" xfId="652" xr:uid="{00000000-0005-0000-0000-0000E1000000}"/>
    <cellStyle name="Обычный 6 2 2 2 2 4 2 2 2" xfId="1245" xr:uid="{00000000-0005-0000-0000-0000E2000000}"/>
    <cellStyle name="Обычный 6 2 2 2 2 4 2 2 3" xfId="1244" xr:uid="{00000000-0005-0000-0000-0000E3000000}"/>
    <cellStyle name="Обычный 6 2 2 2 2 4 2 3" xfId="1246" xr:uid="{00000000-0005-0000-0000-0000E4000000}"/>
    <cellStyle name="Обычный 6 2 2 2 2 4 2 4" xfId="1243" xr:uid="{00000000-0005-0000-0000-0000E5000000}"/>
    <cellStyle name="Обычный 6 2 2 2 2 4 3" xfId="486" xr:uid="{00000000-0005-0000-0000-0000E6000000}"/>
    <cellStyle name="Обычный 6 2 2 2 2 4 3 2" xfId="653" xr:uid="{00000000-0005-0000-0000-0000E7000000}"/>
    <cellStyle name="Обычный 6 2 2 2 2 4 3 2 2" xfId="1248" xr:uid="{00000000-0005-0000-0000-0000E8000000}"/>
    <cellStyle name="Обычный 6 2 2 2 2 4 3 3" xfId="1247" xr:uid="{00000000-0005-0000-0000-0000E9000000}"/>
    <cellStyle name="Обычный 6 2 2 2 2 4 4" xfId="651" xr:uid="{00000000-0005-0000-0000-0000EA000000}"/>
    <cellStyle name="Обычный 6 2 2 2 2 4 4 2" xfId="1250" xr:uid="{00000000-0005-0000-0000-0000EB000000}"/>
    <cellStyle name="Обычный 6 2 2 2 2 4 4 3" xfId="1249" xr:uid="{00000000-0005-0000-0000-0000EC000000}"/>
    <cellStyle name="Обычный 6 2 2 2 2 4 5" xfId="1251" xr:uid="{00000000-0005-0000-0000-0000ED000000}"/>
    <cellStyle name="Обычный 6 2 2 2 2 4 6" xfId="1242" xr:uid="{00000000-0005-0000-0000-0000EE000000}"/>
    <cellStyle name="Обычный 6 2 2 2 2 5" xfId="307" xr:uid="{00000000-0005-0000-0000-0000EF000000}"/>
    <cellStyle name="Обычный 6 2 2 2 2 5 2" xfId="654" xr:uid="{00000000-0005-0000-0000-0000F0000000}"/>
    <cellStyle name="Обычный 6 2 2 2 2 5 2 2" xfId="1254" xr:uid="{00000000-0005-0000-0000-0000F1000000}"/>
    <cellStyle name="Обычный 6 2 2 2 2 5 2 3" xfId="1253" xr:uid="{00000000-0005-0000-0000-0000F2000000}"/>
    <cellStyle name="Обычный 6 2 2 2 2 5 3" xfId="1255" xr:uid="{00000000-0005-0000-0000-0000F3000000}"/>
    <cellStyle name="Обычный 6 2 2 2 2 5 4" xfId="1252" xr:uid="{00000000-0005-0000-0000-0000F4000000}"/>
    <cellStyle name="Обычный 6 2 2 2 2 6" xfId="478" xr:uid="{00000000-0005-0000-0000-0000F5000000}"/>
    <cellStyle name="Обычный 6 2 2 2 2 6 2" xfId="655" xr:uid="{00000000-0005-0000-0000-0000F6000000}"/>
    <cellStyle name="Обычный 6 2 2 2 2 6 2 2" xfId="1257" xr:uid="{00000000-0005-0000-0000-0000F7000000}"/>
    <cellStyle name="Обычный 6 2 2 2 2 6 3" xfId="1256" xr:uid="{00000000-0005-0000-0000-0000F8000000}"/>
    <cellStyle name="Обычный 6 2 2 2 2 7" xfId="638" xr:uid="{00000000-0005-0000-0000-0000F9000000}"/>
    <cellStyle name="Обычный 6 2 2 2 2 7 2" xfId="1259" xr:uid="{00000000-0005-0000-0000-0000FA000000}"/>
    <cellStyle name="Обычный 6 2 2 2 2 7 3" xfId="1258" xr:uid="{00000000-0005-0000-0000-0000FB000000}"/>
    <cellStyle name="Обычный 6 2 2 2 2 8" xfId="1260" xr:uid="{00000000-0005-0000-0000-0000FC000000}"/>
    <cellStyle name="Обычный 6 2 2 2 2 9" xfId="1201" xr:uid="{00000000-0005-0000-0000-0000FD000000}"/>
    <cellStyle name="Обычный 6 2 2 2 3" xfId="137" xr:uid="{00000000-0005-0000-0000-0000FE000000}"/>
    <cellStyle name="Обычный 6 2 2 2 3 2" xfId="144" xr:uid="{00000000-0005-0000-0000-0000FF000000}"/>
    <cellStyle name="Обычный 6 2 2 2 3 2 2" xfId="316" xr:uid="{00000000-0005-0000-0000-000000010000}"/>
    <cellStyle name="Обычный 6 2 2 2 3 2 2 2" xfId="658" xr:uid="{00000000-0005-0000-0000-000001010000}"/>
    <cellStyle name="Обычный 6 2 2 2 3 2 2 2 2" xfId="1265" xr:uid="{00000000-0005-0000-0000-000002010000}"/>
    <cellStyle name="Обычный 6 2 2 2 3 2 2 2 3" xfId="1264" xr:uid="{00000000-0005-0000-0000-000003010000}"/>
    <cellStyle name="Обычный 6 2 2 2 3 2 2 3" xfId="1266" xr:uid="{00000000-0005-0000-0000-000004010000}"/>
    <cellStyle name="Обычный 6 2 2 2 3 2 2 4" xfId="1263" xr:uid="{00000000-0005-0000-0000-000005010000}"/>
    <cellStyle name="Обычный 6 2 2 2 3 2 3" xfId="487" xr:uid="{00000000-0005-0000-0000-000006010000}"/>
    <cellStyle name="Обычный 6 2 2 2 3 2 3 2" xfId="659" xr:uid="{00000000-0005-0000-0000-000007010000}"/>
    <cellStyle name="Обычный 6 2 2 2 3 2 3 2 2" xfId="1268" xr:uid="{00000000-0005-0000-0000-000008010000}"/>
    <cellStyle name="Обычный 6 2 2 2 3 2 3 3" xfId="1267" xr:uid="{00000000-0005-0000-0000-000009010000}"/>
    <cellStyle name="Обычный 6 2 2 2 3 2 4" xfId="657" xr:uid="{00000000-0005-0000-0000-00000A010000}"/>
    <cellStyle name="Обычный 6 2 2 2 3 2 4 2" xfId="1270" xr:uid="{00000000-0005-0000-0000-00000B010000}"/>
    <cellStyle name="Обычный 6 2 2 2 3 2 4 3" xfId="1269" xr:uid="{00000000-0005-0000-0000-00000C010000}"/>
    <cellStyle name="Обычный 6 2 2 2 3 2 5" xfId="1271" xr:uid="{00000000-0005-0000-0000-00000D010000}"/>
    <cellStyle name="Обычный 6 2 2 2 3 2 6" xfId="1262" xr:uid="{00000000-0005-0000-0000-00000E010000}"/>
    <cellStyle name="Обычный 6 2 2 2 3 3" xfId="145" xr:uid="{00000000-0005-0000-0000-00000F010000}"/>
    <cellStyle name="Обычный 6 2 2 2 3 3 2" xfId="317" xr:uid="{00000000-0005-0000-0000-000010010000}"/>
    <cellStyle name="Обычный 6 2 2 2 3 3 2 2" xfId="661" xr:uid="{00000000-0005-0000-0000-000011010000}"/>
    <cellStyle name="Обычный 6 2 2 2 3 3 2 2 2" xfId="1275" xr:uid="{00000000-0005-0000-0000-000012010000}"/>
    <cellStyle name="Обычный 6 2 2 2 3 3 2 2 3" xfId="1274" xr:uid="{00000000-0005-0000-0000-000013010000}"/>
    <cellStyle name="Обычный 6 2 2 2 3 3 2 3" xfId="1276" xr:uid="{00000000-0005-0000-0000-000014010000}"/>
    <cellStyle name="Обычный 6 2 2 2 3 3 2 4" xfId="1273" xr:uid="{00000000-0005-0000-0000-000015010000}"/>
    <cellStyle name="Обычный 6 2 2 2 3 3 3" xfId="488" xr:uid="{00000000-0005-0000-0000-000016010000}"/>
    <cellStyle name="Обычный 6 2 2 2 3 3 3 2" xfId="662" xr:uid="{00000000-0005-0000-0000-000017010000}"/>
    <cellStyle name="Обычный 6 2 2 2 3 3 3 2 2" xfId="1278" xr:uid="{00000000-0005-0000-0000-000018010000}"/>
    <cellStyle name="Обычный 6 2 2 2 3 3 3 3" xfId="1277" xr:uid="{00000000-0005-0000-0000-000019010000}"/>
    <cellStyle name="Обычный 6 2 2 2 3 3 4" xfId="660" xr:uid="{00000000-0005-0000-0000-00001A010000}"/>
    <cellStyle name="Обычный 6 2 2 2 3 3 4 2" xfId="1280" xr:uid="{00000000-0005-0000-0000-00001B010000}"/>
    <cellStyle name="Обычный 6 2 2 2 3 3 4 3" xfId="1279" xr:uid="{00000000-0005-0000-0000-00001C010000}"/>
    <cellStyle name="Обычный 6 2 2 2 3 3 5" xfId="1281" xr:uid="{00000000-0005-0000-0000-00001D010000}"/>
    <cellStyle name="Обычный 6 2 2 2 3 3 6" xfId="1272" xr:uid="{00000000-0005-0000-0000-00001E010000}"/>
    <cellStyle name="Обычный 6 2 2 2 3 4" xfId="309" xr:uid="{00000000-0005-0000-0000-00001F010000}"/>
    <cellStyle name="Обычный 6 2 2 2 3 4 2" xfId="663" xr:uid="{00000000-0005-0000-0000-000020010000}"/>
    <cellStyle name="Обычный 6 2 2 2 3 4 2 2" xfId="1284" xr:uid="{00000000-0005-0000-0000-000021010000}"/>
    <cellStyle name="Обычный 6 2 2 2 3 4 2 3" xfId="1283" xr:uid="{00000000-0005-0000-0000-000022010000}"/>
    <cellStyle name="Обычный 6 2 2 2 3 4 3" xfId="1285" xr:uid="{00000000-0005-0000-0000-000023010000}"/>
    <cellStyle name="Обычный 6 2 2 2 3 4 4" xfId="1282" xr:uid="{00000000-0005-0000-0000-000024010000}"/>
    <cellStyle name="Обычный 6 2 2 2 3 5" xfId="480" xr:uid="{00000000-0005-0000-0000-000025010000}"/>
    <cellStyle name="Обычный 6 2 2 2 3 5 2" xfId="664" xr:uid="{00000000-0005-0000-0000-000026010000}"/>
    <cellStyle name="Обычный 6 2 2 2 3 5 2 2" xfId="1287" xr:uid="{00000000-0005-0000-0000-000027010000}"/>
    <cellStyle name="Обычный 6 2 2 2 3 5 3" xfId="1286" xr:uid="{00000000-0005-0000-0000-000028010000}"/>
    <cellStyle name="Обычный 6 2 2 2 3 6" xfId="656" xr:uid="{00000000-0005-0000-0000-000029010000}"/>
    <cellStyle name="Обычный 6 2 2 2 3 6 2" xfId="1289" xr:uid="{00000000-0005-0000-0000-00002A010000}"/>
    <cellStyle name="Обычный 6 2 2 2 3 6 3" xfId="1288" xr:uid="{00000000-0005-0000-0000-00002B010000}"/>
    <cellStyle name="Обычный 6 2 2 2 3 7" xfId="1290" xr:uid="{00000000-0005-0000-0000-00002C010000}"/>
    <cellStyle name="Обычный 6 2 2 2 3 8" xfId="1261" xr:uid="{00000000-0005-0000-0000-00002D010000}"/>
    <cellStyle name="Обычный 6 2 2 2 4" xfId="146" xr:uid="{00000000-0005-0000-0000-00002E010000}"/>
    <cellStyle name="Обычный 6 2 2 2 4 2" xfId="318" xr:uid="{00000000-0005-0000-0000-00002F010000}"/>
    <cellStyle name="Обычный 6 2 2 2 4 2 2" xfId="666" xr:uid="{00000000-0005-0000-0000-000030010000}"/>
    <cellStyle name="Обычный 6 2 2 2 4 2 2 2" xfId="1294" xr:uid="{00000000-0005-0000-0000-000031010000}"/>
    <cellStyle name="Обычный 6 2 2 2 4 2 2 3" xfId="1293" xr:uid="{00000000-0005-0000-0000-000032010000}"/>
    <cellStyle name="Обычный 6 2 2 2 4 2 3" xfId="1295" xr:uid="{00000000-0005-0000-0000-000033010000}"/>
    <cellStyle name="Обычный 6 2 2 2 4 2 4" xfId="1292" xr:uid="{00000000-0005-0000-0000-000034010000}"/>
    <cellStyle name="Обычный 6 2 2 2 4 3" xfId="489" xr:uid="{00000000-0005-0000-0000-000035010000}"/>
    <cellStyle name="Обычный 6 2 2 2 4 3 2" xfId="667" xr:uid="{00000000-0005-0000-0000-000036010000}"/>
    <cellStyle name="Обычный 6 2 2 2 4 3 2 2" xfId="1297" xr:uid="{00000000-0005-0000-0000-000037010000}"/>
    <cellStyle name="Обычный 6 2 2 2 4 3 3" xfId="1296" xr:uid="{00000000-0005-0000-0000-000038010000}"/>
    <cellStyle name="Обычный 6 2 2 2 4 4" xfId="665" xr:uid="{00000000-0005-0000-0000-000039010000}"/>
    <cellStyle name="Обычный 6 2 2 2 4 4 2" xfId="1299" xr:uid="{00000000-0005-0000-0000-00003A010000}"/>
    <cellStyle name="Обычный 6 2 2 2 4 4 3" xfId="1298" xr:uid="{00000000-0005-0000-0000-00003B010000}"/>
    <cellStyle name="Обычный 6 2 2 2 4 5" xfId="1300" xr:uid="{00000000-0005-0000-0000-00003C010000}"/>
    <cellStyle name="Обычный 6 2 2 2 4 6" xfId="1291" xr:uid="{00000000-0005-0000-0000-00003D010000}"/>
    <cellStyle name="Обычный 6 2 2 2 5" xfId="147" xr:uid="{00000000-0005-0000-0000-00003E010000}"/>
    <cellStyle name="Обычный 6 2 2 2 5 2" xfId="319" xr:uid="{00000000-0005-0000-0000-00003F010000}"/>
    <cellStyle name="Обычный 6 2 2 2 5 2 2" xfId="669" xr:uid="{00000000-0005-0000-0000-000040010000}"/>
    <cellStyle name="Обычный 6 2 2 2 5 2 2 2" xfId="1304" xr:uid="{00000000-0005-0000-0000-000041010000}"/>
    <cellStyle name="Обычный 6 2 2 2 5 2 2 3" xfId="1303" xr:uid="{00000000-0005-0000-0000-000042010000}"/>
    <cellStyle name="Обычный 6 2 2 2 5 2 3" xfId="1305" xr:uid="{00000000-0005-0000-0000-000043010000}"/>
    <cellStyle name="Обычный 6 2 2 2 5 2 4" xfId="1302" xr:uid="{00000000-0005-0000-0000-000044010000}"/>
    <cellStyle name="Обычный 6 2 2 2 5 3" xfId="490" xr:uid="{00000000-0005-0000-0000-000045010000}"/>
    <cellStyle name="Обычный 6 2 2 2 5 3 2" xfId="670" xr:uid="{00000000-0005-0000-0000-000046010000}"/>
    <cellStyle name="Обычный 6 2 2 2 5 3 2 2" xfId="1307" xr:uid="{00000000-0005-0000-0000-000047010000}"/>
    <cellStyle name="Обычный 6 2 2 2 5 3 3" xfId="1306" xr:uid="{00000000-0005-0000-0000-000048010000}"/>
    <cellStyle name="Обычный 6 2 2 2 5 4" xfId="668" xr:uid="{00000000-0005-0000-0000-000049010000}"/>
    <cellStyle name="Обычный 6 2 2 2 5 4 2" xfId="1309" xr:uid="{00000000-0005-0000-0000-00004A010000}"/>
    <cellStyle name="Обычный 6 2 2 2 5 4 3" xfId="1308" xr:uid="{00000000-0005-0000-0000-00004B010000}"/>
    <cellStyle name="Обычный 6 2 2 2 5 5" xfId="1310" xr:uid="{00000000-0005-0000-0000-00004C010000}"/>
    <cellStyle name="Обычный 6 2 2 2 5 6" xfId="1301" xr:uid="{00000000-0005-0000-0000-00004D010000}"/>
    <cellStyle name="Обычный 6 2 2 2 6" xfId="290" xr:uid="{00000000-0005-0000-0000-00004E010000}"/>
    <cellStyle name="Обычный 6 2 2 2 6 2" xfId="671" xr:uid="{00000000-0005-0000-0000-00004F010000}"/>
    <cellStyle name="Обычный 6 2 2 2 6 2 2" xfId="1313" xr:uid="{00000000-0005-0000-0000-000050010000}"/>
    <cellStyle name="Обычный 6 2 2 2 6 2 3" xfId="1312" xr:uid="{00000000-0005-0000-0000-000051010000}"/>
    <cellStyle name="Обычный 6 2 2 2 6 3" xfId="1314" xr:uid="{00000000-0005-0000-0000-000052010000}"/>
    <cellStyle name="Обычный 6 2 2 2 6 4" xfId="1311" xr:uid="{00000000-0005-0000-0000-000053010000}"/>
    <cellStyle name="Обычный 6 2 2 2 7" xfId="461" xr:uid="{00000000-0005-0000-0000-000054010000}"/>
    <cellStyle name="Обычный 6 2 2 2 7 2" xfId="672" xr:uid="{00000000-0005-0000-0000-000055010000}"/>
    <cellStyle name="Обычный 6 2 2 2 7 2 2" xfId="1316" xr:uid="{00000000-0005-0000-0000-000056010000}"/>
    <cellStyle name="Обычный 6 2 2 2 7 3" xfId="1315" xr:uid="{00000000-0005-0000-0000-000057010000}"/>
    <cellStyle name="Обычный 6 2 2 2 8" xfId="637" xr:uid="{00000000-0005-0000-0000-000058010000}"/>
    <cellStyle name="Обычный 6 2 2 2 8 2" xfId="1318" xr:uid="{00000000-0005-0000-0000-000059010000}"/>
    <cellStyle name="Обычный 6 2 2 2 8 3" xfId="1317" xr:uid="{00000000-0005-0000-0000-00005A010000}"/>
    <cellStyle name="Обычный 6 2 2 2 9" xfId="1319" xr:uid="{00000000-0005-0000-0000-00005B010000}"/>
    <cellStyle name="Обычный 6 2 2 3" xfId="130" xr:uid="{00000000-0005-0000-0000-00005C010000}"/>
    <cellStyle name="Обычный 6 2 2 3 2" xfId="148" xr:uid="{00000000-0005-0000-0000-00005D010000}"/>
    <cellStyle name="Обычный 6 2 2 3 2 2" xfId="149" xr:uid="{00000000-0005-0000-0000-00005E010000}"/>
    <cellStyle name="Обычный 6 2 2 3 2 2 2" xfId="321" xr:uid="{00000000-0005-0000-0000-00005F010000}"/>
    <cellStyle name="Обычный 6 2 2 3 2 2 2 2" xfId="676" xr:uid="{00000000-0005-0000-0000-000060010000}"/>
    <cellStyle name="Обычный 6 2 2 3 2 2 2 2 2" xfId="1325" xr:uid="{00000000-0005-0000-0000-000061010000}"/>
    <cellStyle name="Обычный 6 2 2 3 2 2 2 2 3" xfId="1324" xr:uid="{00000000-0005-0000-0000-000062010000}"/>
    <cellStyle name="Обычный 6 2 2 3 2 2 2 3" xfId="1326" xr:uid="{00000000-0005-0000-0000-000063010000}"/>
    <cellStyle name="Обычный 6 2 2 3 2 2 2 4" xfId="1323" xr:uid="{00000000-0005-0000-0000-000064010000}"/>
    <cellStyle name="Обычный 6 2 2 3 2 2 3" xfId="492" xr:uid="{00000000-0005-0000-0000-000065010000}"/>
    <cellStyle name="Обычный 6 2 2 3 2 2 3 2" xfId="677" xr:uid="{00000000-0005-0000-0000-000066010000}"/>
    <cellStyle name="Обычный 6 2 2 3 2 2 3 2 2" xfId="1328" xr:uid="{00000000-0005-0000-0000-000067010000}"/>
    <cellStyle name="Обычный 6 2 2 3 2 2 3 3" xfId="1327" xr:uid="{00000000-0005-0000-0000-000068010000}"/>
    <cellStyle name="Обычный 6 2 2 3 2 2 4" xfId="675" xr:uid="{00000000-0005-0000-0000-000069010000}"/>
    <cellStyle name="Обычный 6 2 2 3 2 2 4 2" xfId="1330" xr:uid="{00000000-0005-0000-0000-00006A010000}"/>
    <cellStyle name="Обычный 6 2 2 3 2 2 4 3" xfId="1329" xr:uid="{00000000-0005-0000-0000-00006B010000}"/>
    <cellStyle name="Обычный 6 2 2 3 2 2 5" xfId="1331" xr:uid="{00000000-0005-0000-0000-00006C010000}"/>
    <cellStyle name="Обычный 6 2 2 3 2 2 6" xfId="1322" xr:uid="{00000000-0005-0000-0000-00006D010000}"/>
    <cellStyle name="Обычный 6 2 2 3 2 3" xfId="150" xr:uid="{00000000-0005-0000-0000-00006E010000}"/>
    <cellStyle name="Обычный 6 2 2 3 2 3 2" xfId="322" xr:uid="{00000000-0005-0000-0000-00006F010000}"/>
    <cellStyle name="Обычный 6 2 2 3 2 3 2 2" xfId="679" xr:uid="{00000000-0005-0000-0000-000070010000}"/>
    <cellStyle name="Обычный 6 2 2 3 2 3 2 2 2" xfId="1335" xr:uid="{00000000-0005-0000-0000-000071010000}"/>
    <cellStyle name="Обычный 6 2 2 3 2 3 2 2 3" xfId="1334" xr:uid="{00000000-0005-0000-0000-000072010000}"/>
    <cellStyle name="Обычный 6 2 2 3 2 3 2 3" xfId="1336" xr:uid="{00000000-0005-0000-0000-000073010000}"/>
    <cellStyle name="Обычный 6 2 2 3 2 3 2 4" xfId="1333" xr:uid="{00000000-0005-0000-0000-000074010000}"/>
    <cellStyle name="Обычный 6 2 2 3 2 3 3" xfId="493" xr:uid="{00000000-0005-0000-0000-000075010000}"/>
    <cellStyle name="Обычный 6 2 2 3 2 3 3 2" xfId="680" xr:uid="{00000000-0005-0000-0000-000076010000}"/>
    <cellStyle name="Обычный 6 2 2 3 2 3 3 2 2" xfId="1338" xr:uid="{00000000-0005-0000-0000-000077010000}"/>
    <cellStyle name="Обычный 6 2 2 3 2 3 3 3" xfId="1337" xr:uid="{00000000-0005-0000-0000-000078010000}"/>
    <cellStyle name="Обычный 6 2 2 3 2 3 4" xfId="678" xr:uid="{00000000-0005-0000-0000-000079010000}"/>
    <cellStyle name="Обычный 6 2 2 3 2 3 4 2" xfId="1340" xr:uid="{00000000-0005-0000-0000-00007A010000}"/>
    <cellStyle name="Обычный 6 2 2 3 2 3 4 3" xfId="1339" xr:uid="{00000000-0005-0000-0000-00007B010000}"/>
    <cellStyle name="Обычный 6 2 2 3 2 3 5" xfId="1341" xr:uid="{00000000-0005-0000-0000-00007C010000}"/>
    <cellStyle name="Обычный 6 2 2 3 2 3 6" xfId="1332" xr:uid="{00000000-0005-0000-0000-00007D010000}"/>
    <cellStyle name="Обычный 6 2 2 3 2 4" xfId="320" xr:uid="{00000000-0005-0000-0000-00007E010000}"/>
    <cellStyle name="Обычный 6 2 2 3 2 4 2" xfId="681" xr:uid="{00000000-0005-0000-0000-00007F010000}"/>
    <cellStyle name="Обычный 6 2 2 3 2 4 2 2" xfId="1344" xr:uid="{00000000-0005-0000-0000-000080010000}"/>
    <cellStyle name="Обычный 6 2 2 3 2 4 2 3" xfId="1343" xr:uid="{00000000-0005-0000-0000-000081010000}"/>
    <cellStyle name="Обычный 6 2 2 3 2 4 3" xfId="1345" xr:uid="{00000000-0005-0000-0000-000082010000}"/>
    <cellStyle name="Обычный 6 2 2 3 2 4 4" xfId="1342" xr:uid="{00000000-0005-0000-0000-000083010000}"/>
    <cellStyle name="Обычный 6 2 2 3 2 5" xfId="491" xr:uid="{00000000-0005-0000-0000-000084010000}"/>
    <cellStyle name="Обычный 6 2 2 3 2 5 2" xfId="682" xr:uid="{00000000-0005-0000-0000-000085010000}"/>
    <cellStyle name="Обычный 6 2 2 3 2 5 2 2" xfId="1347" xr:uid="{00000000-0005-0000-0000-000086010000}"/>
    <cellStyle name="Обычный 6 2 2 3 2 5 3" xfId="1346" xr:uid="{00000000-0005-0000-0000-000087010000}"/>
    <cellStyle name="Обычный 6 2 2 3 2 6" xfId="674" xr:uid="{00000000-0005-0000-0000-000088010000}"/>
    <cellStyle name="Обычный 6 2 2 3 2 6 2" xfId="1349" xr:uid="{00000000-0005-0000-0000-000089010000}"/>
    <cellStyle name="Обычный 6 2 2 3 2 6 3" xfId="1348" xr:uid="{00000000-0005-0000-0000-00008A010000}"/>
    <cellStyle name="Обычный 6 2 2 3 2 7" xfId="1350" xr:uid="{00000000-0005-0000-0000-00008B010000}"/>
    <cellStyle name="Обычный 6 2 2 3 2 8" xfId="1321" xr:uid="{00000000-0005-0000-0000-00008C010000}"/>
    <cellStyle name="Обычный 6 2 2 3 3" xfId="151" xr:uid="{00000000-0005-0000-0000-00008D010000}"/>
    <cellStyle name="Обычный 6 2 2 3 3 2" xfId="323" xr:uid="{00000000-0005-0000-0000-00008E010000}"/>
    <cellStyle name="Обычный 6 2 2 3 3 2 2" xfId="684" xr:uid="{00000000-0005-0000-0000-00008F010000}"/>
    <cellStyle name="Обычный 6 2 2 3 3 2 2 2" xfId="1354" xr:uid="{00000000-0005-0000-0000-000090010000}"/>
    <cellStyle name="Обычный 6 2 2 3 3 2 2 3" xfId="1353" xr:uid="{00000000-0005-0000-0000-000091010000}"/>
    <cellStyle name="Обычный 6 2 2 3 3 2 3" xfId="1355" xr:uid="{00000000-0005-0000-0000-000092010000}"/>
    <cellStyle name="Обычный 6 2 2 3 3 2 4" xfId="1352" xr:uid="{00000000-0005-0000-0000-000093010000}"/>
    <cellStyle name="Обычный 6 2 2 3 3 3" xfId="494" xr:uid="{00000000-0005-0000-0000-000094010000}"/>
    <cellStyle name="Обычный 6 2 2 3 3 3 2" xfId="685" xr:uid="{00000000-0005-0000-0000-000095010000}"/>
    <cellStyle name="Обычный 6 2 2 3 3 3 2 2" xfId="1357" xr:uid="{00000000-0005-0000-0000-000096010000}"/>
    <cellStyle name="Обычный 6 2 2 3 3 3 3" xfId="1356" xr:uid="{00000000-0005-0000-0000-000097010000}"/>
    <cellStyle name="Обычный 6 2 2 3 3 4" xfId="683" xr:uid="{00000000-0005-0000-0000-000098010000}"/>
    <cellStyle name="Обычный 6 2 2 3 3 4 2" xfId="1359" xr:uid="{00000000-0005-0000-0000-000099010000}"/>
    <cellStyle name="Обычный 6 2 2 3 3 4 3" xfId="1358" xr:uid="{00000000-0005-0000-0000-00009A010000}"/>
    <cellStyle name="Обычный 6 2 2 3 3 5" xfId="1360" xr:uid="{00000000-0005-0000-0000-00009B010000}"/>
    <cellStyle name="Обычный 6 2 2 3 3 6" xfId="1351" xr:uid="{00000000-0005-0000-0000-00009C010000}"/>
    <cellStyle name="Обычный 6 2 2 3 4" xfId="152" xr:uid="{00000000-0005-0000-0000-00009D010000}"/>
    <cellStyle name="Обычный 6 2 2 3 4 2" xfId="324" xr:uid="{00000000-0005-0000-0000-00009E010000}"/>
    <cellStyle name="Обычный 6 2 2 3 4 2 2" xfId="687" xr:uid="{00000000-0005-0000-0000-00009F010000}"/>
    <cellStyle name="Обычный 6 2 2 3 4 2 2 2" xfId="1364" xr:uid="{00000000-0005-0000-0000-0000A0010000}"/>
    <cellStyle name="Обычный 6 2 2 3 4 2 2 3" xfId="1363" xr:uid="{00000000-0005-0000-0000-0000A1010000}"/>
    <cellStyle name="Обычный 6 2 2 3 4 2 3" xfId="1365" xr:uid="{00000000-0005-0000-0000-0000A2010000}"/>
    <cellStyle name="Обычный 6 2 2 3 4 2 4" xfId="1362" xr:uid="{00000000-0005-0000-0000-0000A3010000}"/>
    <cellStyle name="Обычный 6 2 2 3 4 3" xfId="495" xr:uid="{00000000-0005-0000-0000-0000A4010000}"/>
    <cellStyle name="Обычный 6 2 2 3 4 3 2" xfId="688" xr:uid="{00000000-0005-0000-0000-0000A5010000}"/>
    <cellStyle name="Обычный 6 2 2 3 4 3 2 2" xfId="1367" xr:uid="{00000000-0005-0000-0000-0000A6010000}"/>
    <cellStyle name="Обычный 6 2 2 3 4 3 3" xfId="1366" xr:uid="{00000000-0005-0000-0000-0000A7010000}"/>
    <cellStyle name="Обычный 6 2 2 3 4 4" xfId="686" xr:uid="{00000000-0005-0000-0000-0000A8010000}"/>
    <cellStyle name="Обычный 6 2 2 3 4 4 2" xfId="1369" xr:uid="{00000000-0005-0000-0000-0000A9010000}"/>
    <cellStyle name="Обычный 6 2 2 3 4 4 3" xfId="1368" xr:uid="{00000000-0005-0000-0000-0000AA010000}"/>
    <cellStyle name="Обычный 6 2 2 3 4 5" xfId="1370" xr:uid="{00000000-0005-0000-0000-0000AB010000}"/>
    <cellStyle name="Обычный 6 2 2 3 4 6" xfId="1361" xr:uid="{00000000-0005-0000-0000-0000AC010000}"/>
    <cellStyle name="Обычный 6 2 2 3 5" xfId="302" xr:uid="{00000000-0005-0000-0000-0000AD010000}"/>
    <cellStyle name="Обычный 6 2 2 3 5 2" xfId="689" xr:uid="{00000000-0005-0000-0000-0000AE010000}"/>
    <cellStyle name="Обычный 6 2 2 3 5 2 2" xfId="1373" xr:uid="{00000000-0005-0000-0000-0000AF010000}"/>
    <cellStyle name="Обычный 6 2 2 3 5 2 3" xfId="1372" xr:uid="{00000000-0005-0000-0000-0000B0010000}"/>
    <cellStyle name="Обычный 6 2 2 3 5 3" xfId="1374" xr:uid="{00000000-0005-0000-0000-0000B1010000}"/>
    <cellStyle name="Обычный 6 2 2 3 5 4" xfId="1371" xr:uid="{00000000-0005-0000-0000-0000B2010000}"/>
    <cellStyle name="Обычный 6 2 2 3 6" xfId="473" xr:uid="{00000000-0005-0000-0000-0000B3010000}"/>
    <cellStyle name="Обычный 6 2 2 3 6 2" xfId="690" xr:uid="{00000000-0005-0000-0000-0000B4010000}"/>
    <cellStyle name="Обычный 6 2 2 3 6 2 2" xfId="1376" xr:uid="{00000000-0005-0000-0000-0000B5010000}"/>
    <cellStyle name="Обычный 6 2 2 3 6 3" xfId="1375" xr:uid="{00000000-0005-0000-0000-0000B6010000}"/>
    <cellStyle name="Обычный 6 2 2 3 7" xfId="673" xr:uid="{00000000-0005-0000-0000-0000B7010000}"/>
    <cellStyle name="Обычный 6 2 2 3 7 2" xfId="1378" xr:uid="{00000000-0005-0000-0000-0000B8010000}"/>
    <cellStyle name="Обычный 6 2 2 3 7 3" xfId="1377" xr:uid="{00000000-0005-0000-0000-0000B9010000}"/>
    <cellStyle name="Обычный 6 2 2 3 8" xfId="1379" xr:uid="{00000000-0005-0000-0000-0000BA010000}"/>
    <cellStyle name="Обычный 6 2 2 3 9" xfId="1320" xr:uid="{00000000-0005-0000-0000-0000BB010000}"/>
    <cellStyle name="Обычный 6 2 2 4" xfId="123" xr:uid="{00000000-0005-0000-0000-0000BC010000}"/>
    <cellStyle name="Обычный 6 2 2 4 2" xfId="153" xr:uid="{00000000-0005-0000-0000-0000BD010000}"/>
    <cellStyle name="Обычный 6 2 2 4 2 2" xfId="154" xr:uid="{00000000-0005-0000-0000-0000BE010000}"/>
    <cellStyle name="Обычный 6 2 2 4 2 2 2" xfId="326" xr:uid="{00000000-0005-0000-0000-0000BF010000}"/>
    <cellStyle name="Обычный 6 2 2 4 2 2 2 2" xfId="694" xr:uid="{00000000-0005-0000-0000-0000C0010000}"/>
    <cellStyle name="Обычный 6 2 2 4 2 2 2 2 2" xfId="1385" xr:uid="{00000000-0005-0000-0000-0000C1010000}"/>
    <cellStyle name="Обычный 6 2 2 4 2 2 2 2 3" xfId="1384" xr:uid="{00000000-0005-0000-0000-0000C2010000}"/>
    <cellStyle name="Обычный 6 2 2 4 2 2 2 3" xfId="1386" xr:uid="{00000000-0005-0000-0000-0000C3010000}"/>
    <cellStyle name="Обычный 6 2 2 4 2 2 2 4" xfId="1383" xr:uid="{00000000-0005-0000-0000-0000C4010000}"/>
    <cellStyle name="Обычный 6 2 2 4 2 2 3" xfId="497" xr:uid="{00000000-0005-0000-0000-0000C5010000}"/>
    <cellStyle name="Обычный 6 2 2 4 2 2 3 2" xfId="695" xr:uid="{00000000-0005-0000-0000-0000C6010000}"/>
    <cellStyle name="Обычный 6 2 2 4 2 2 3 2 2" xfId="1388" xr:uid="{00000000-0005-0000-0000-0000C7010000}"/>
    <cellStyle name="Обычный 6 2 2 4 2 2 3 3" xfId="1387" xr:uid="{00000000-0005-0000-0000-0000C8010000}"/>
    <cellStyle name="Обычный 6 2 2 4 2 2 4" xfId="693" xr:uid="{00000000-0005-0000-0000-0000C9010000}"/>
    <cellStyle name="Обычный 6 2 2 4 2 2 4 2" xfId="1390" xr:uid="{00000000-0005-0000-0000-0000CA010000}"/>
    <cellStyle name="Обычный 6 2 2 4 2 2 4 3" xfId="1389" xr:uid="{00000000-0005-0000-0000-0000CB010000}"/>
    <cellStyle name="Обычный 6 2 2 4 2 2 5" xfId="1391" xr:uid="{00000000-0005-0000-0000-0000CC010000}"/>
    <cellStyle name="Обычный 6 2 2 4 2 2 6" xfId="1382" xr:uid="{00000000-0005-0000-0000-0000CD010000}"/>
    <cellStyle name="Обычный 6 2 2 4 2 3" xfId="155" xr:uid="{00000000-0005-0000-0000-0000CE010000}"/>
    <cellStyle name="Обычный 6 2 2 4 2 3 2" xfId="327" xr:uid="{00000000-0005-0000-0000-0000CF010000}"/>
    <cellStyle name="Обычный 6 2 2 4 2 3 2 2" xfId="697" xr:uid="{00000000-0005-0000-0000-0000D0010000}"/>
    <cellStyle name="Обычный 6 2 2 4 2 3 2 2 2" xfId="1395" xr:uid="{00000000-0005-0000-0000-0000D1010000}"/>
    <cellStyle name="Обычный 6 2 2 4 2 3 2 2 3" xfId="1394" xr:uid="{00000000-0005-0000-0000-0000D2010000}"/>
    <cellStyle name="Обычный 6 2 2 4 2 3 2 3" xfId="1396" xr:uid="{00000000-0005-0000-0000-0000D3010000}"/>
    <cellStyle name="Обычный 6 2 2 4 2 3 2 4" xfId="1393" xr:uid="{00000000-0005-0000-0000-0000D4010000}"/>
    <cellStyle name="Обычный 6 2 2 4 2 3 3" xfId="498" xr:uid="{00000000-0005-0000-0000-0000D5010000}"/>
    <cellStyle name="Обычный 6 2 2 4 2 3 3 2" xfId="698" xr:uid="{00000000-0005-0000-0000-0000D6010000}"/>
    <cellStyle name="Обычный 6 2 2 4 2 3 3 2 2" xfId="1398" xr:uid="{00000000-0005-0000-0000-0000D7010000}"/>
    <cellStyle name="Обычный 6 2 2 4 2 3 3 3" xfId="1397" xr:uid="{00000000-0005-0000-0000-0000D8010000}"/>
    <cellStyle name="Обычный 6 2 2 4 2 3 4" xfId="696" xr:uid="{00000000-0005-0000-0000-0000D9010000}"/>
    <cellStyle name="Обычный 6 2 2 4 2 3 4 2" xfId="1400" xr:uid="{00000000-0005-0000-0000-0000DA010000}"/>
    <cellStyle name="Обычный 6 2 2 4 2 3 4 3" xfId="1399" xr:uid="{00000000-0005-0000-0000-0000DB010000}"/>
    <cellStyle name="Обычный 6 2 2 4 2 3 5" xfId="1401" xr:uid="{00000000-0005-0000-0000-0000DC010000}"/>
    <cellStyle name="Обычный 6 2 2 4 2 3 6" xfId="1392" xr:uid="{00000000-0005-0000-0000-0000DD010000}"/>
    <cellStyle name="Обычный 6 2 2 4 2 4" xfId="325" xr:uid="{00000000-0005-0000-0000-0000DE010000}"/>
    <cellStyle name="Обычный 6 2 2 4 2 4 2" xfId="699" xr:uid="{00000000-0005-0000-0000-0000DF010000}"/>
    <cellStyle name="Обычный 6 2 2 4 2 4 2 2" xfId="1404" xr:uid="{00000000-0005-0000-0000-0000E0010000}"/>
    <cellStyle name="Обычный 6 2 2 4 2 4 2 3" xfId="1403" xr:uid="{00000000-0005-0000-0000-0000E1010000}"/>
    <cellStyle name="Обычный 6 2 2 4 2 4 3" xfId="1405" xr:uid="{00000000-0005-0000-0000-0000E2010000}"/>
    <cellStyle name="Обычный 6 2 2 4 2 4 4" xfId="1402" xr:uid="{00000000-0005-0000-0000-0000E3010000}"/>
    <cellStyle name="Обычный 6 2 2 4 2 5" xfId="496" xr:uid="{00000000-0005-0000-0000-0000E4010000}"/>
    <cellStyle name="Обычный 6 2 2 4 2 5 2" xfId="700" xr:uid="{00000000-0005-0000-0000-0000E5010000}"/>
    <cellStyle name="Обычный 6 2 2 4 2 5 2 2" xfId="1407" xr:uid="{00000000-0005-0000-0000-0000E6010000}"/>
    <cellStyle name="Обычный 6 2 2 4 2 5 3" xfId="1406" xr:uid="{00000000-0005-0000-0000-0000E7010000}"/>
    <cellStyle name="Обычный 6 2 2 4 2 6" xfId="692" xr:uid="{00000000-0005-0000-0000-0000E8010000}"/>
    <cellStyle name="Обычный 6 2 2 4 2 6 2" xfId="1409" xr:uid="{00000000-0005-0000-0000-0000E9010000}"/>
    <cellStyle name="Обычный 6 2 2 4 2 6 3" xfId="1408" xr:uid="{00000000-0005-0000-0000-0000EA010000}"/>
    <cellStyle name="Обычный 6 2 2 4 2 7" xfId="1410" xr:uid="{00000000-0005-0000-0000-0000EB010000}"/>
    <cellStyle name="Обычный 6 2 2 4 2 8" xfId="1381" xr:uid="{00000000-0005-0000-0000-0000EC010000}"/>
    <cellStyle name="Обычный 6 2 2 4 3" xfId="156" xr:uid="{00000000-0005-0000-0000-0000ED010000}"/>
    <cellStyle name="Обычный 6 2 2 4 3 2" xfId="328" xr:uid="{00000000-0005-0000-0000-0000EE010000}"/>
    <cellStyle name="Обычный 6 2 2 4 3 2 2" xfId="702" xr:uid="{00000000-0005-0000-0000-0000EF010000}"/>
    <cellStyle name="Обычный 6 2 2 4 3 2 2 2" xfId="1414" xr:uid="{00000000-0005-0000-0000-0000F0010000}"/>
    <cellStyle name="Обычный 6 2 2 4 3 2 2 3" xfId="1413" xr:uid="{00000000-0005-0000-0000-0000F1010000}"/>
    <cellStyle name="Обычный 6 2 2 4 3 2 3" xfId="1415" xr:uid="{00000000-0005-0000-0000-0000F2010000}"/>
    <cellStyle name="Обычный 6 2 2 4 3 2 4" xfId="1412" xr:uid="{00000000-0005-0000-0000-0000F3010000}"/>
    <cellStyle name="Обычный 6 2 2 4 3 3" xfId="499" xr:uid="{00000000-0005-0000-0000-0000F4010000}"/>
    <cellStyle name="Обычный 6 2 2 4 3 3 2" xfId="703" xr:uid="{00000000-0005-0000-0000-0000F5010000}"/>
    <cellStyle name="Обычный 6 2 2 4 3 3 2 2" xfId="1417" xr:uid="{00000000-0005-0000-0000-0000F6010000}"/>
    <cellStyle name="Обычный 6 2 2 4 3 3 3" xfId="1416" xr:uid="{00000000-0005-0000-0000-0000F7010000}"/>
    <cellStyle name="Обычный 6 2 2 4 3 4" xfId="701" xr:uid="{00000000-0005-0000-0000-0000F8010000}"/>
    <cellStyle name="Обычный 6 2 2 4 3 4 2" xfId="1419" xr:uid="{00000000-0005-0000-0000-0000F9010000}"/>
    <cellStyle name="Обычный 6 2 2 4 3 4 3" xfId="1418" xr:uid="{00000000-0005-0000-0000-0000FA010000}"/>
    <cellStyle name="Обычный 6 2 2 4 3 5" xfId="1420" xr:uid="{00000000-0005-0000-0000-0000FB010000}"/>
    <cellStyle name="Обычный 6 2 2 4 3 6" xfId="1411" xr:uid="{00000000-0005-0000-0000-0000FC010000}"/>
    <cellStyle name="Обычный 6 2 2 4 4" xfId="157" xr:uid="{00000000-0005-0000-0000-0000FD010000}"/>
    <cellStyle name="Обычный 6 2 2 4 4 2" xfId="329" xr:uid="{00000000-0005-0000-0000-0000FE010000}"/>
    <cellStyle name="Обычный 6 2 2 4 4 2 2" xfId="705" xr:uid="{00000000-0005-0000-0000-0000FF010000}"/>
    <cellStyle name="Обычный 6 2 2 4 4 2 2 2" xfId="1424" xr:uid="{00000000-0005-0000-0000-000000020000}"/>
    <cellStyle name="Обычный 6 2 2 4 4 2 2 3" xfId="1423" xr:uid="{00000000-0005-0000-0000-000001020000}"/>
    <cellStyle name="Обычный 6 2 2 4 4 2 3" xfId="1425" xr:uid="{00000000-0005-0000-0000-000002020000}"/>
    <cellStyle name="Обычный 6 2 2 4 4 2 4" xfId="1422" xr:uid="{00000000-0005-0000-0000-000003020000}"/>
    <cellStyle name="Обычный 6 2 2 4 4 3" xfId="500" xr:uid="{00000000-0005-0000-0000-000004020000}"/>
    <cellStyle name="Обычный 6 2 2 4 4 3 2" xfId="706" xr:uid="{00000000-0005-0000-0000-000005020000}"/>
    <cellStyle name="Обычный 6 2 2 4 4 3 2 2" xfId="1427" xr:uid="{00000000-0005-0000-0000-000006020000}"/>
    <cellStyle name="Обычный 6 2 2 4 4 3 3" xfId="1426" xr:uid="{00000000-0005-0000-0000-000007020000}"/>
    <cellStyle name="Обычный 6 2 2 4 4 4" xfId="704" xr:uid="{00000000-0005-0000-0000-000008020000}"/>
    <cellStyle name="Обычный 6 2 2 4 4 4 2" xfId="1429" xr:uid="{00000000-0005-0000-0000-000009020000}"/>
    <cellStyle name="Обычный 6 2 2 4 4 4 3" xfId="1428" xr:uid="{00000000-0005-0000-0000-00000A020000}"/>
    <cellStyle name="Обычный 6 2 2 4 4 5" xfId="1430" xr:uid="{00000000-0005-0000-0000-00000B020000}"/>
    <cellStyle name="Обычный 6 2 2 4 4 6" xfId="1421" xr:uid="{00000000-0005-0000-0000-00000C020000}"/>
    <cellStyle name="Обычный 6 2 2 4 5" xfId="295" xr:uid="{00000000-0005-0000-0000-00000D020000}"/>
    <cellStyle name="Обычный 6 2 2 4 5 2" xfId="707" xr:uid="{00000000-0005-0000-0000-00000E020000}"/>
    <cellStyle name="Обычный 6 2 2 4 5 2 2" xfId="1433" xr:uid="{00000000-0005-0000-0000-00000F020000}"/>
    <cellStyle name="Обычный 6 2 2 4 5 2 3" xfId="1432" xr:uid="{00000000-0005-0000-0000-000010020000}"/>
    <cellStyle name="Обычный 6 2 2 4 5 3" xfId="1434" xr:uid="{00000000-0005-0000-0000-000011020000}"/>
    <cellStyle name="Обычный 6 2 2 4 5 4" xfId="1431" xr:uid="{00000000-0005-0000-0000-000012020000}"/>
    <cellStyle name="Обычный 6 2 2 4 6" xfId="466" xr:uid="{00000000-0005-0000-0000-000013020000}"/>
    <cellStyle name="Обычный 6 2 2 4 6 2" xfId="708" xr:uid="{00000000-0005-0000-0000-000014020000}"/>
    <cellStyle name="Обычный 6 2 2 4 6 2 2" xfId="1436" xr:uid="{00000000-0005-0000-0000-000015020000}"/>
    <cellStyle name="Обычный 6 2 2 4 6 3" xfId="1435" xr:uid="{00000000-0005-0000-0000-000016020000}"/>
    <cellStyle name="Обычный 6 2 2 4 7" xfId="691" xr:uid="{00000000-0005-0000-0000-000017020000}"/>
    <cellStyle name="Обычный 6 2 2 4 7 2" xfId="1438" xr:uid="{00000000-0005-0000-0000-000018020000}"/>
    <cellStyle name="Обычный 6 2 2 4 7 3" xfId="1437" xr:uid="{00000000-0005-0000-0000-000019020000}"/>
    <cellStyle name="Обычный 6 2 2 4 8" xfId="1439" xr:uid="{00000000-0005-0000-0000-00001A020000}"/>
    <cellStyle name="Обычный 6 2 2 4 9" xfId="1380" xr:uid="{00000000-0005-0000-0000-00001B020000}"/>
    <cellStyle name="Обычный 6 2 2 5" xfId="158" xr:uid="{00000000-0005-0000-0000-00001C020000}"/>
    <cellStyle name="Обычный 6 2 2 5 2" xfId="159" xr:uid="{00000000-0005-0000-0000-00001D020000}"/>
    <cellStyle name="Обычный 6 2 2 5 2 2" xfId="331" xr:uid="{00000000-0005-0000-0000-00001E020000}"/>
    <cellStyle name="Обычный 6 2 2 5 2 2 2" xfId="711" xr:uid="{00000000-0005-0000-0000-00001F020000}"/>
    <cellStyle name="Обычный 6 2 2 5 2 2 2 2" xfId="1444" xr:uid="{00000000-0005-0000-0000-000020020000}"/>
    <cellStyle name="Обычный 6 2 2 5 2 2 2 3" xfId="1443" xr:uid="{00000000-0005-0000-0000-000021020000}"/>
    <cellStyle name="Обычный 6 2 2 5 2 2 3" xfId="1445" xr:uid="{00000000-0005-0000-0000-000022020000}"/>
    <cellStyle name="Обычный 6 2 2 5 2 2 4" xfId="1442" xr:uid="{00000000-0005-0000-0000-000023020000}"/>
    <cellStyle name="Обычный 6 2 2 5 2 3" xfId="502" xr:uid="{00000000-0005-0000-0000-000024020000}"/>
    <cellStyle name="Обычный 6 2 2 5 2 3 2" xfId="712" xr:uid="{00000000-0005-0000-0000-000025020000}"/>
    <cellStyle name="Обычный 6 2 2 5 2 3 2 2" xfId="1447" xr:uid="{00000000-0005-0000-0000-000026020000}"/>
    <cellStyle name="Обычный 6 2 2 5 2 3 3" xfId="1446" xr:uid="{00000000-0005-0000-0000-000027020000}"/>
    <cellStyle name="Обычный 6 2 2 5 2 4" xfId="710" xr:uid="{00000000-0005-0000-0000-000028020000}"/>
    <cellStyle name="Обычный 6 2 2 5 2 4 2" xfId="1449" xr:uid="{00000000-0005-0000-0000-000029020000}"/>
    <cellStyle name="Обычный 6 2 2 5 2 4 3" xfId="1448" xr:uid="{00000000-0005-0000-0000-00002A020000}"/>
    <cellStyle name="Обычный 6 2 2 5 2 5" xfId="1450" xr:uid="{00000000-0005-0000-0000-00002B020000}"/>
    <cellStyle name="Обычный 6 2 2 5 2 6" xfId="1441" xr:uid="{00000000-0005-0000-0000-00002C020000}"/>
    <cellStyle name="Обычный 6 2 2 5 3" xfId="160" xr:uid="{00000000-0005-0000-0000-00002D020000}"/>
    <cellStyle name="Обычный 6 2 2 5 3 2" xfId="332" xr:uid="{00000000-0005-0000-0000-00002E020000}"/>
    <cellStyle name="Обычный 6 2 2 5 3 2 2" xfId="714" xr:uid="{00000000-0005-0000-0000-00002F020000}"/>
    <cellStyle name="Обычный 6 2 2 5 3 2 2 2" xfId="1454" xr:uid="{00000000-0005-0000-0000-000030020000}"/>
    <cellStyle name="Обычный 6 2 2 5 3 2 2 3" xfId="1453" xr:uid="{00000000-0005-0000-0000-000031020000}"/>
    <cellStyle name="Обычный 6 2 2 5 3 2 3" xfId="1455" xr:uid="{00000000-0005-0000-0000-000032020000}"/>
    <cellStyle name="Обычный 6 2 2 5 3 2 4" xfId="1452" xr:uid="{00000000-0005-0000-0000-000033020000}"/>
    <cellStyle name="Обычный 6 2 2 5 3 3" xfId="503" xr:uid="{00000000-0005-0000-0000-000034020000}"/>
    <cellStyle name="Обычный 6 2 2 5 3 3 2" xfId="715" xr:uid="{00000000-0005-0000-0000-000035020000}"/>
    <cellStyle name="Обычный 6 2 2 5 3 3 2 2" xfId="1457" xr:uid="{00000000-0005-0000-0000-000036020000}"/>
    <cellStyle name="Обычный 6 2 2 5 3 3 3" xfId="1456" xr:uid="{00000000-0005-0000-0000-000037020000}"/>
    <cellStyle name="Обычный 6 2 2 5 3 4" xfId="713" xr:uid="{00000000-0005-0000-0000-000038020000}"/>
    <cellStyle name="Обычный 6 2 2 5 3 4 2" xfId="1459" xr:uid="{00000000-0005-0000-0000-000039020000}"/>
    <cellStyle name="Обычный 6 2 2 5 3 4 3" xfId="1458" xr:uid="{00000000-0005-0000-0000-00003A020000}"/>
    <cellStyle name="Обычный 6 2 2 5 3 5" xfId="1460" xr:uid="{00000000-0005-0000-0000-00003B020000}"/>
    <cellStyle name="Обычный 6 2 2 5 3 6" xfId="1451" xr:uid="{00000000-0005-0000-0000-00003C020000}"/>
    <cellStyle name="Обычный 6 2 2 5 4" xfId="330" xr:uid="{00000000-0005-0000-0000-00003D020000}"/>
    <cellStyle name="Обычный 6 2 2 5 4 2" xfId="716" xr:uid="{00000000-0005-0000-0000-00003E020000}"/>
    <cellStyle name="Обычный 6 2 2 5 4 2 2" xfId="1463" xr:uid="{00000000-0005-0000-0000-00003F020000}"/>
    <cellStyle name="Обычный 6 2 2 5 4 2 3" xfId="1462" xr:uid="{00000000-0005-0000-0000-000040020000}"/>
    <cellStyle name="Обычный 6 2 2 5 4 3" xfId="1464" xr:uid="{00000000-0005-0000-0000-000041020000}"/>
    <cellStyle name="Обычный 6 2 2 5 4 4" xfId="1461" xr:uid="{00000000-0005-0000-0000-000042020000}"/>
    <cellStyle name="Обычный 6 2 2 5 5" xfId="501" xr:uid="{00000000-0005-0000-0000-000043020000}"/>
    <cellStyle name="Обычный 6 2 2 5 5 2" xfId="717" xr:uid="{00000000-0005-0000-0000-000044020000}"/>
    <cellStyle name="Обычный 6 2 2 5 5 2 2" xfId="1466" xr:uid="{00000000-0005-0000-0000-000045020000}"/>
    <cellStyle name="Обычный 6 2 2 5 5 3" xfId="1465" xr:uid="{00000000-0005-0000-0000-000046020000}"/>
    <cellStyle name="Обычный 6 2 2 5 6" xfId="709" xr:uid="{00000000-0005-0000-0000-000047020000}"/>
    <cellStyle name="Обычный 6 2 2 5 6 2" xfId="1468" xr:uid="{00000000-0005-0000-0000-000048020000}"/>
    <cellStyle name="Обычный 6 2 2 5 6 3" xfId="1467" xr:uid="{00000000-0005-0000-0000-000049020000}"/>
    <cellStyle name="Обычный 6 2 2 5 7" xfId="1469" xr:uid="{00000000-0005-0000-0000-00004A020000}"/>
    <cellStyle name="Обычный 6 2 2 5 8" xfId="1440" xr:uid="{00000000-0005-0000-0000-00004B020000}"/>
    <cellStyle name="Обычный 6 2 2 6" xfId="161" xr:uid="{00000000-0005-0000-0000-00004C020000}"/>
    <cellStyle name="Обычный 6 2 2 6 2" xfId="333" xr:uid="{00000000-0005-0000-0000-00004D020000}"/>
    <cellStyle name="Обычный 6 2 2 6 2 2" xfId="719" xr:uid="{00000000-0005-0000-0000-00004E020000}"/>
    <cellStyle name="Обычный 6 2 2 6 2 2 2" xfId="1473" xr:uid="{00000000-0005-0000-0000-00004F020000}"/>
    <cellStyle name="Обычный 6 2 2 6 2 2 3" xfId="1472" xr:uid="{00000000-0005-0000-0000-000050020000}"/>
    <cellStyle name="Обычный 6 2 2 6 2 3" xfId="1474" xr:uid="{00000000-0005-0000-0000-000051020000}"/>
    <cellStyle name="Обычный 6 2 2 6 2 4" xfId="1471" xr:uid="{00000000-0005-0000-0000-000052020000}"/>
    <cellStyle name="Обычный 6 2 2 6 3" xfId="504" xr:uid="{00000000-0005-0000-0000-000053020000}"/>
    <cellStyle name="Обычный 6 2 2 6 3 2" xfId="720" xr:uid="{00000000-0005-0000-0000-000054020000}"/>
    <cellStyle name="Обычный 6 2 2 6 3 2 2" xfId="1476" xr:uid="{00000000-0005-0000-0000-000055020000}"/>
    <cellStyle name="Обычный 6 2 2 6 3 3" xfId="1475" xr:uid="{00000000-0005-0000-0000-000056020000}"/>
    <cellStyle name="Обычный 6 2 2 6 4" xfId="718" xr:uid="{00000000-0005-0000-0000-000057020000}"/>
    <cellStyle name="Обычный 6 2 2 6 4 2" xfId="1478" xr:uid="{00000000-0005-0000-0000-000058020000}"/>
    <cellStyle name="Обычный 6 2 2 6 4 3" xfId="1477" xr:uid="{00000000-0005-0000-0000-000059020000}"/>
    <cellStyle name="Обычный 6 2 2 6 5" xfId="1479" xr:uid="{00000000-0005-0000-0000-00005A020000}"/>
    <cellStyle name="Обычный 6 2 2 6 6" xfId="1470" xr:uid="{00000000-0005-0000-0000-00005B020000}"/>
    <cellStyle name="Обычный 6 2 2 7" xfId="162" xr:uid="{00000000-0005-0000-0000-00005C020000}"/>
    <cellStyle name="Обычный 6 2 2 7 2" xfId="334" xr:uid="{00000000-0005-0000-0000-00005D020000}"/>
    <cellStyle name="Обычный 6 2 2 7 2 2" xfId="722" xr:uid="{00000000-0005-0000-0000-00005E020000}"/>
    <cellStyle name="Обычный 6 2 2 7 2 2 2" xfId="1483" xr:uid="{00000000-0005-0000-0000-00005F020000}"/>
    <cellStyle name="Обычный 6 2 2 7 2 2 3" xfId="1482" xr:uid="{00000000-0005-0000-0000-000060020000}"/>
    <cellStyle name="Обычный 6 2 2 7 2 3" xfId="1484" xr:uid="{00000000-0005-0000-0000-000061020000}"/>
    <cellStyle name="Обычный 6 2 2 7 2 4" xfId="1481" xr:uid="{00000000-0005-0000-0000-000062020000}"/>
    <cellStyle name="Обычный 6 2 2 7 3" xfId="505" xr:uid="{00000000-0005-0000-0000-000063020000}"/>
    <cellStyle name="Обычный 6 2 2 7 3 2" xfId="723" xr:uid="{00000000-0005-0000-0000-000064020000}"/>
    <cellStyle name="Обычный 6 2 2 7 3 2 2" xfId="1486" xr:uid="{00000000-0005-0000-0000-000065020000}"/>
    <cellStyle name="Обычный 6 2 2 7 3 3" xfId="1485" xr:uid="{00000000-0005-0000-0000-000066020000}"/>
    <cellStyle name="Обычный 6 2 2 7 4" xfId="721" xr:uid="{00000000-0005-0000-0000-000067020000}"/>
    <cellStyle name="Обычный 6 2 2 7 4 2" xfId="1488" xr:uid="{00000000-0005-0000-0000-000068020000}"/>
    <cellStyle name="Обычный 6 2 2 7 4 3" xfId="1487" xr:uid="{00000000-0005-0000-0000-000069020000}"/>
    <cellStyle name="Обычный 6 2 2 7 5" xfId="1489" xr:uid="{00000000-0005-0000-0000-00006A020000}"/>
    <cellStyle name="Обычный 6 2 2 7 6" xfId="1480" xr:uid="{00000000-0005-0000-0000-00006B020000}"/>
    <cellStyle name="Обычный 6 2 2 8" xfId="163" xr:uid="{00000000-0005-0000-0000-00006C020000}"/>
    <cellStyle name="Обычный 6 2 2 8 2" xfId="335" xr:uid="{00000000-0005-0000-0000-00006D020000}"/>
    <cellStyle name="Обычный 6 2 2 8 2 2" xfId="725" xr:uid="{00000000-0005-0000-0000-00006E020000}"/>
    <cellStyle name="Обычный 6 2 2 8 2 2 2" xfId="1493" xr:uid="{00000000-0005-0000-0000-00006F020000}"/>
    <cellStyle name="Обычный 6 2 2 8 2 2 3" xfId="1492" xr:uid="{00000000-0005-0000-0000-000070020000}"/>
    <cellStyle name="Обычный 6 2 2 8 2 3" xfId="1494" xr:uid="{00000000-0005-0000-0000-000071020000}"/>
    <cellStyle name="Обычный 6 2 2 8 2 4" xfId="1491" xr:uid="{00000000-0005-0000-0000-000072020000}"/>
    <cellStyle name="Обычный 6 2 2 8 3" xfId="506" xr:uid="{00000000-0005-0000-0000-000073020000}"/>
    <cellStyle name="Обычный 6 2 2 8 3 2" xfId="726" xr:uid="{00000000-0005-0000-0000-000074020000}"/>
    <cellStyle name="Обычный 6 2 2 8 3 2 2" xfId="1496" xr:uid="{00000000-0005-0000-0000-000075020000}"/>
    <cellStyle name="Обычный 6 2 2 8 3 3" xfId="1495" xr:uid="{00000000-0005-0000-0000-000076020000}"/>
    <cellStyle name="Обычный 6 2 2 8 4" xfId="724" xr:uid="{00000000-0005-0000-0000-000077020000}"/>
    <cellStyle name="Обычный 6 2 2 8 4 2" xfId="1498" xr:uid="{00000000-0005-0000-0000-000078020000}"/>
    <cellStyle name="Обычный 6 2 2 8 4 3" xfId="1497" xr:uid="{00000000-0005-0000-0000-000079020000}"/>
    <cellStyle name="Обычный 6 2 2 8 5" xfId="1499" xr:uid="{00000000-0005-0000-0000-00007A020000}"/>
    <cellStyle name="Обычный 6 2 2 8 6" xfId="1490" xr:uid="{00000000-0005-0000-0000-00007B020000}"/>
    <cellStyle name="Обычный 6 2 2 9" xfId="112" xr:uid="{00000000-0005-0000-0000-00007C020000}"/>
    <cellStyle name="Обычный 6 2 2 9 2" xfId="727" xr:uid="{00000000-0005-0000-0000-00007D020000}"/>
    <cellStyle name="Обычный 6 2 2 9 2 2" xfId="1502" xr:uid="{00000000-0005-0000-0000-00007E020000}"/>
    <cellStyle name="Обычный 6 2 2 9 2 3" xfId="1501" xr:uid="{00000000-0005-0000-0000-00007F020000}"/>
    <cellStyle name="Обычный 6 2 2 9 3" xfId="1503" xr:uid="{00000000-0005-0000-0000-000080020000}"/>
    <cellStyle name="Обычный 6 2 2 9 4" xfId="1500" xr:uid="{00000000-0005-0000-0000-000081020000}"/>
    <cellStyle name="Обычный 6 2 3" xfId="102" xr:uid="{00000000-0005-0000-0000-000082020000}"/>
    <cellStyle name="Обычный 6 2 3 10" xfId="287" xr:uid="{00000000-0005-0000-0000-000083020000}"/>
    <cellStyle name="Обычный 6 2 3 10 2" xfId="729" xr:uid="{00000000-0005-0000-0000-000084020000}"/>
    <cellStyle name="Обычный 6 2 3 10 2 2" xfId="1506" xr:uid="{00000000-0005-0000-0000-000085020000}"/>
    <cellStyle name="Обычный 6 2 3 10 3" xfId="1505" xr:uid="{00000000-0005-0000-0000-000086020000}"/>
    <cellStyle name="Обычный 6 2 3 11" xfId="458" xr:uid="{00000000-0005-0000-0000-000087020000}"/>
    <cellStyle name="Обычный 6 2 3 11 2" xfId="730" xr:uid="{00000000-0005-0000-0000-000088020000}"/>
    <cellStyle name="Обычный 6 2 3 11 2 2" xfId="1508" xr:uid="{00000000-0005-0000-0000-000089020000}"/>
    <cellStyle name="Обычный 6 2 3 11 3" xfId="1507" xr:uid="{00000000-0005-0000-0000-00008A020000}"/>
    <cellStyle name="Обычный 6 2 3 12" xfId="728" xr:uid="{00000000-0005-0000-0000-00008B020000}"/>
    <cellStyle name="Обычный 6 2 3 12 2" xfId="1509" xr:uid="{00000000-0005-0000-0000-00008C020000}"/>
    <cellStyle name="Обычный 6 2 3 13" xfId="1504" xr:uid="{00000000-0005-0000-0000-00008D020000}"/>
    <cellStyle name="Обычный 6 2 3 14" xfId="2896" xr:uid="{C3E60A46-A0BF-4726-A7A6-6DFA727099F7}"/>
    <cellStyle name="Обычный 6 2 3 2" xfId="117" xr:uid="{00000000-0005-0000-0000-00008E020000}"/>
    <cellStyle name="Обычный 6 2 3 2 10" xfId="1510" xr:uid="{00000000-0005-0000-0000-00008F020000}"/>
    <cellStyle name="Обычный 6 2 3 2 2" xfId="134" xr:uid="{00000000-0005-0000-0000-000090020000}"/>
    <cellStyle name="Обычный 6 2 3 2 2 2" xfId="164" xr:uid="{00000000-0005-0000-0000-000091020000}"/>
    <cellStyle name="Обычный 6 2 3 2 2 2 2" xfId="165" xr:uid="{00000000-0005-0000-0000-000092020000}"/>
    <cellStyle name="Обычный 6 2 3 2 2 2 2 2" xfId="337" xr:uid="{00000000-0005-0000-0000-000093020000}"/>
    <cellStyle name="Обычный 6 2 3 2 2 2 2 2 2" xfId="735" xr:uid="{00000000-0005-0000-0000-000094020000}"/>
    <cellStyle name="Обычный 6 2 3 2 2 2 2 2 2 2" xfId="1516" xr:uid="{00000000-0005-0000-0000-000095020000}"/>
    <cellStyle name="Обычный 6 2 3 2 2 2 2 2 2 3" xfId="1515" xr:uid="{00000000-0005-0000-0000-000096020000}"/>
    <cellStyle name="Обычный 6 2 3 2 2 2 2 2 3" xfId="1517" xr:uid="{00000000-0005-0000-0000-000097020000}"/>
    <cellStyle name="Обычный 6 2 3 2 2 2 2 2 4" xfId="1514" xr:uid="{00000000-0005-0000-0000-000098020000}"/>
    <cellStyle name="Обычный 6 2 3 2 2 2 2 3" xfId="508" xr:uid="{00000000-0005-0000-0000-000099020000}"/>
    <cellStyle name="Обычный 6 2 3 2 2 2 2 3 2" xfId="736" xr:uid="{00000000-0005-0000-0000-00009A020000}"/>
    <cellStyle name="Обычный 6 2 3 2 2 2 2 3 2 2" xfId="1519" xr:uid="{00000000-0005-0000-0000-00009B020000}"/>
    <cellStyle name="Обычный 6 2 3 2 2 2 2 3 3" xfId="1518" xr:uid="{00000000-0005-0000-0000-00009C020000}"/>
    <cellStyle name="Обычный 6 2 3 2 2 2 2 4" xfId="734" xr:uid="{00000000-0005-0000-0000-00009D020000}"/>
    <cellStyle name="Обычный 6 2 3 2 2 2 2 4 2" xfId="1521" xr:uid="{00000000-0005-0000-0000-00009E020000}"/>
    <cellStyle name="Обычный 6 2 3 2 2 2 2 4 3" xfId="1520" xr:uid="{00000000-0005-0000-0000-00009F020000}"/>
    <cellStyle name="Обычный 6 2 3 2 2 2 2 5" xfId="1522" xr:uid="{00000000-0005-0000-0000-0000A0020000}"/>
    <cellStyle name="Обычный 6 2 3 2 2 2 2 6" xfId="1513" xr:uid="{00000000-0005-0000-0000-0000A1020000}"/>
    <cellStyle name="Обычный 6 2 3 2 2 2 3" xfId="166" xr:uid="{00000000-0005-0000-0000-0000A2020000}"/>
    <cellStyle name="Обычный 6 2 3 2 2 2 3 2" xfId="338" xr:uid="{00000000-0005-0000-0000-0000A3020000}"/>
    <cellStyle name="Обычный 6 2 3 2 2 2 3 2 2" xfId="738" xr:uid="{00000000-0005-0000-0000-0000A4020000}"/>
    <cellStyle name="Обычный 6 2 3 2 2 2 3 2 2 2" xfId="1526" xr:uid="{00000000-0005-0000-0000-0000A5020000}"/>
    <cellStyle name="Обычный 6 2 3 2 2 2 3 2 2 3" xfId="1525" xr:uid="{00000000-0005-0000-0000-0000A6020000}"/>
    <cellStyle name="Обычный 6 2 3 2 2 2 3 2 3" xfId="1527" xr:uid="{00000000-0005-0000-0000-0000A7020000}"/>
    <cellStyle name="Обычный 6 2 3 2 2 2 3 2 4" xfId="1524" xr:uid="{00000000-0005-0000-0000-0000A8020000}"/>
    <cellStyle name="Обычный 6 2 3 2 2 2 3 3" xfId="509" xr:uid="{00000000-0005-0000-0000-0000A9020000}"/>
    <cellStyle name="Обычный 6 2 3 2 2 2 3 3 2" xfId="739" xr:uid="{00000000-0005-0000-0000-0000AA020000}"/>
    <cellStyle name="Обычный 6 2 3 2 2 2 3 3 2 2" xfId="1529" xr:uid="{00000000-0005-0000-0000-0000AB020000}"/>
    <cellStyle name="Обычный 6 2 3 2 2 2 3 3 3" xfId="1528" xr:uid="{00000000-0005-0000-0000-0000AC020000}"/>
    <cellStyle name="Обычный 6 2 3 2 2 2 3 4" xfId="737" xr:uid="{00000000-0005-0000-0000-0000AD020000}"/>
    <cellStyle name="Обычный 6 2 3 2 2 2 3 4 2" xfId="1531" xr:uid="{00000000-0005-0000-0000-0000AE020000}"/>
    <cellStyle name="Обычный 6 2 3 2 2 2 3 4 3" xfId="1530" xr:uid="{00000000-0005-0000-0000-0000AF020000}"/>
    <cellStyle name="Обычный 6 2 3 2 2 2 3 5" xfId="1532" xr:uid="{00000000-0005-0000-0000-0000B0020000}"/>
    <cellStyle name="Обычный 6 2 3 2 2 2 3 6" xfId="1523" xr:uid="{00000000-0005-0000-0000-0000B1020000}"/>
    <cellStyle name="Обычный 6 2 3 2 2 2 4" xfId="336" xr:uid="{00000000-0005-0000-0000-0000B2020000}"/>
    <cellStyle name="Обычный 6 2 3 2 2 2 4 2" xfId="740" xr:uid="{00000000-0005-0000-0000-0000B3020000}"/>
    <cellStyle name="Обычный 6 2 3 2 2 2 4 2 2" xfId="1535" xr:uid="{00000000-0005-0000-0000-0000B4020000}"/>
    <cellStyle name="Обычный 6 2 3 2 2 2 4 2 3" xfId="1534" xr:uid="{00000000-0005-0000-0000-0000B5020000}"/>
    <cellStyle name="Обычный 6 2 3 2 2 2 4 3" xfId="1536" xr:uid="{00000000-0005-0000-0000-0000B6020000}"/>
    <cellStyle name="Обычный 6 2 3 2 2 2 4 4" xfId="1533" xr:uid="{00000000-0005-0000-0000-0000B7020000}"/>
    <cellStyle name="Обычный 6 2 3 2 2 2 5" xfId="507" xr:uid="{00000000-0005-0000-0000-0000B8020000}"/>
    <cellStyle name="Обычный 6 2 3 2 2 2 5 2" xfId="741" xr:uid="{00000000-0005-0000-0000-0000B9020000}"/>
    <cellStyle name="Обычный 6 2 3 2 2 2 5 2 2" xfId="1538" xr:uid="{00000000-0005-0000-0000-0000BA020000}"/>
    <cellStyle name="Обычный 6 2 3 2 2 2 5 3" xfId="1537" xr:uid="{00000000-0005-0000-0000-0000BB020000}"/>
    <cellStyle name="Обычный 6 2 3 2 2 2 6" xfId="733" xr:uid="{00000000-0005-0000-0000-0000BC020000}"/>
    <cellStyle name="Обычный 6 2 3 2 2 2 6 2" xfId="1540" xr:uid="{00000000-0005-0000-0000-0000BD020000}"/>
    <cellStyle name="Обычный 6 2 3 2 2 2 6 3" xfId="1539" xr:uid="{00000000-0005-0000-0000-0000BE020000}"/>
    <cellStyle name="Обычный 6 2 3 2 2 2 7" xfId="1541" xr:uid="{00000000-0005-0000-0000-0000BF020000}"/>
    <cellStyle name="Обычный 6 2 3 2 2 2 8" xfId="1512" xr:uid="{00000000-0005-0000-0000-0000C0020000}"/>
    <cellStyle name="Обычный 6 2 3 2 2 3" xfId="167" xr:uid="{00000000-0005-0000-0000-0000C1020000}"/>
    <cellStyle name="Обычный 6 2 3 2 2 3 2" xfId="339" xr:uid="{00000000-0005-0000-0000-0000C2020000}"/>
    <cellStyle name="Обычный 6 2 3 2 2 3 2 2" xfId="743" xr:uid="{00000000-0005-0000-0000-0000C3020000}"/>
    <cellStyle name="Обычный 6 2 3 2 2 3 2 2 2" xfId="1545" xr:uid="{00000000-0005-0000-0000-0000C4020000}"/>
    <cellStyle name="Обычный 6 2 3 2 2 3 2 2 3" xfId="1544" xr:uid="{00000000-0005-0000-0000-0000C5020000}"/>
    <cellStyle name="Обычный 6 2 3 2 2 3 2 3" xfId="1546" xr:uid="{00000000-0005-0000-0000-0000C6020000}"/>
    <cellStyle name="Обычный 6 2 3 2 2 3 2 4" xfId="1543" xr:uid="{00000000-0005-0000-0000-0000C7020000}"/>
    <cellStyle name="Обычный 6 2 3 2 2 3 3" xfId="510" xr:uid="{00000000-0005-0000-0000-0000C8020000}"/>
    <cellStyle name="Обычный 6 2 3 2 2 3 3 2" xfId="744" xr:uid="{00000000-0005-0000-0000-0000C9020000}"/>
    <cellStyle name="Обычный 6 2 3 2 2 3 3 2 2" xfId="1548" xr:uid="{00000000-0005-0000-0000-0000CA020000}"/>
    <cellStyle name="Обычный 6 2 3 2 2 3 3 3" xfId="1547" xr:uid="{00000000-0005-0000-0000-0000CB020000}"/>
    <cellStyle name="Обычный 6 2 3 2 2 3 4" xfId="742" xr:uid="{00000000-0005-0000-0000-0000CC020000}"/>
    <cellStyle name="Обычный 6 2 3 2 2 3 4 2" xfId="1550" xr:uid="{00000000-0005-0000-0000-0000CD020000}"/>
    <cellStyle name="Обычный 6 2 3 2 2 3 4 3" xfId="1549" xr:uid="{00000000-0005-0000-0000-0000CE020000}"/>
    <cellStyle name="Обычный 6 2 3 2 2 3 5" xfId="1551" xr:uid="{00000000-0005-0000-0000-0000CF020000}"/>
    <cellStyle name="Обычный 6 2 3 2 2 3 6" xfId="1542" xr:uid="{00000000-0005-0000-0000-0000D0020000}"/>
    <cellStyle name="Обычный 6 2 3 2 2 4" xfId="168" xr:uid="{00000000-0005-0000-0000-0000D1020000}"/>
    <cellStyle name="Обычный 6 2 3 2 2 4 2" xfId="340" xr:uid="{00000000-0005-0000-0000-0000D2020000}"/>
    <cellStyle name="Обычный 6 2 3 2 2 4 2 2" xfId="746" xr:uid="{00000000-0005-0000-0000-0000D3020000}"/>
    <cellStyle name="Обычный 6 2 3 2 2 4 2 2 2" xfId="1555" xr:uid="{00000000-0005-0000-0000-0000D4020000}"/>
    <cellStyle name="Обычный 6 2 3 2 2 4 2 2 3" xfId="1554" xr:uid="{00000000-0005-0000-0000-0000D5020000}"/>
    <cellStyle name="Обычный 6 2 3 2 2 4 2 3" xfId="1556" xr:uid="{00000000-0005-0000-0000-0000D6020000}"/>
    <cellStyle name="Обычный 6 2 3 2 2 4 2 4" xfId="1553" xr:uid="{00000000-0005-0000-0000-0000D7020000}"/>
    <cellStyle name="Обычный 6 2 3 2 2 4 3" xfId="511" xr:uid="{00000000-0005-0000-0000-0000D8020000}"/>
    <cellStyle name="Обычный 6 2 3 2 2 4 3 2" xfId="747" xr:uid="{00000000-0005-0000-0000-0000D9020000}"/>
    <cellStyle name="Обычный 6 2 3 2 2 4 3 2 2" xfId="1558" xr:uid="{00000000-0005-0000-0000-0000DA020000}"/>
    <cellStyle name="Обычный 6 2 3 2 2 4 3 3" xfId="1557" xr:uid="{00000000-0005-0000-0000-0000DB020000}"/>
    <cellStyle name="Обычный 6 2 3 2 2 4 4" xfId="745" xr:uid="{00000000-0005-0000-0000-0000DC020000}"/>
    <cellStyle name="Обычный 6 2 3 2 2 4 4 2" xfId="1560" xr:uid="{00000000-0005-0000-0000-0000DD020000}"/>
    <cellStyle name="Обычный 6 2 3 2 2 4 4 3" xfId="1559" xr:uid="{00000000-0005-0000-0000-0000DE020000}"/>
    <cellStyle name="Обычный 6 2 3 2 2 4 5" xfId="1561" xr:uid="{00000000-0005-0000-0000-0000DF020000}"/>
    <cellStyle name="Обычный 6 2 3 2 2 4 6" xfId="1552" xr:uid="{00000000-0005-0000-0000-0000E0020000}"/>
    <cellStyle name="Обычный 6 2 3 2 2 5" xfId="306" xr:uid="{00000000-0005-0000-0000-0000E1020000}"/>
    <cellStyle name="Обычный 6 2 3 2 2 5 2" xfId="748" xr:uid="{00000000-0005-0000-0000-0000E2020000}"/>
    <cellStyle name="Обычный 6 2 3 2 2 5 2 2" xfId="1564" xr:uid="{00000000-0005-0000-0000-0000E3020000}"/>
    <cellStyle name="Обычный 6 2 3 2 2 5 2 3" xfId="1563" xr:uid="{00000000-0005-0000-0000-0000E4020000}"/>
    <cellStyle name="Обычный 6 2 3 2 2 5 3" xfId="1565" xr:uid="{00000000-0005-0000-0000-0000E5020000}"/>
    <cellStyle name="Обычный 6 2 3 2 2 5 4" xfId="1562" xr:uid="{00000000-0005-0000-0000-0000E6020000}"/>
    <cellStyle name="Обычный 6 2 3 2 2 6" xfId="477" xr:uid="{00000000-0005-0000-0000-0000E7020000}"/>
    <cellStyle name="Обычный 6 2 3 2 2 6 2" xfId="749" xr:uid="{00000000-0005-0000-0000-0000E8020000}"/>
    <cellStyle name="Обычный 6 2 3 2 2 6 2 2" xfId="1567" xr:uid="{00000000-0005-0000-0000-0000E9020000}"/>
    <cellStyle name="Обычный 6 2 3 2 2 6 3" xfId="1566" xr:uid="{00000000-0005-0000-0000-0000EA020000}"/>
    <cellStyle name="Обычный 6 2 3 2 2 7" xfId="732" xr:uid="{00000000-0005-0000-0000-0000EB020000}"/>
    <cellStyle name="Обычный 6 2 3 2 2 7 2" xfId="1569" xr:uid="{00000000-0005-0000-0000-0000EC020000}"/>
    <cellStyle name="Обычный 6 2 3 2 2 7 3" xfId="1568" xr:uid="{00000000-0005-0000-0000-0000ED020000}"/>
    <cellStyle name="Обычный 6 2 3 2 2 8" xfId="1570" xr:uid="{00000000-0005-0000-0000-0000EE020000}"/>
    <cellStyle name="Обычный 6 2 3 2 2 9" xfId="1511" xr:uid="{00000000-0005-0000-0000-0000EF020000}"/>
    <cellStyle name="Обычный 6 2 3 2 3" xfId="136" xr:uid="{00000000-0005-0000-0000-0000F0020000}"/>
    <cellStyle name="Обычный 6 2 3 2 3 2" xfId="169" xr:uid="{00000000-0005-0000-0000-0000F1020000}"/>
    <cellStyle name="Обычный 6 2 3 2 3 2 2" xfId="341" xr:uid="{00000000-0005-0000-0000-0000F2020000}"/>
    <cellStyle name="Обычный 6 2 3 2 3 2 2 2" xfId="752" xr:uid="{00000000-0005-0000-0000-0000F3020000}"/>
    <cellStyle name="Обычный 6 2 3 2 3 2 2 2 2" xfId="1575" xr:uid="{00000000-0005-0000-0000-0000F4020000}"/>
    <cellStyle name="Обычный 6 2 3 2 3 2 2 2 3" xfId="1574" xr:uid="{00000000-0005-0000-0000-0000F5020000}"/>
    <cellStyle name="Обычный 6 2 3 2 3 2 2 3" xfId="1576" xr:uid="{00000000-0005-0000-0000-0000F6020000}"/>
    <cellStyle name="Обычный 6 2 3 2 3 2 2 4" xfId="1573" xr:uid="{00000000-0005-0000-0000-0000F7020000}"/>
    <cellStyle name="Обычный 6 2 3 2 3 2 3" xfId="512" xr:uid="{00000000-0005-0000-0000-0000F8020000}"/>
    <cellStyle name="Обычный 6 2 3 2 3 2 3 2" xfId="753" xr:uid="{00000000-0005-0000-0000-0000F9020000}"/>
    <cellStyle name="Обычный 6 2 3 2 3 2 3 2 2" xfId="1578" xr:uid="{00000000-0005-0000-0000-0000FA020000}"/>
    <cellStyle name="Обычный 6 2 3 2 3 2 3 3" xfId="1577" xr:uid="{00000000-0005-0000-0000-0000FB020000}"/>
    <cellStyle name="Обычный 6 2 3 2 3 2 4" xfId="751" xr:uid="{00000000-0005-0000-0000-0000FC020000}"/>
    <cellStyle name="Обычный 6 2 3 2 3 2 4 2" xfId="1580" xr:uid="{00000000-0005-0000-0000-0000FD020000}"/>
    <cellStyle name="Обычный 6 2 3 2 3 2 4 3" xfId="1579" xr:uid="{00000000-0005-0000-0000-0000FE020000}"/>
    <cellStyle name="Обычный 6 2 3 2 3 2 5" xfId="1581" xr:uid="{00000000-0005-0000-0000-0000FF020000}"/>
    <cellStyle name="Обычный 6 2 3 2 3 2 6" xfId="1572" xr:uid="{00000000-0005-0000-0000-000000030000}"/>
    <cellStyle name="Обычный 6 2 3 2 3 3" xfId="170" xr:uid="{00000000-0005-0000-0000-000001030000}"/>
    <cellStyle name="Обычный 6 2 3 2 3 3 2" xfId="342" xr:uid="{00000000-0005-0000-0000-000002030000}"/>
    <cellStyle name="Обычный 6 2 3 2 3 3 2 2" xfId="755" xr:uid="{00000000-0005-0000-0000-000003030000}"/>
    <cellStyle name="Обычный 6 2 3 2 3 3 2 2 2" xfId="1585" xr:uid="{00000000-0005-0000-0000-000004030000}"/>
    <cellStyle name="Обычный 6 2 3 2 3 3 2 2 3" xfId="1584" xr:uid="{00000000-0005-0000-0000-000005030000}"/>
    <cellStyle name="Обычный 6 2 3 2 3 3 2 3" xfId="1586" xr:uid="{00000000-0005-0000-0000-000006030000}"/>
    <cellStyle name="Обычный 6 2 3 2 3 3 2 4" xfId="1583" xr:uid="{00000000-0005-0000-0000-000007030000}"/>
    <cellStyle name="Обычный 6 2 3 2 3 3 3" xfId="513" xr:uid="{00000000-0005-0000-0000-000008030000}"/>
    <cellStyle name="Обычный 6 2 3 2 3 3 3 2" xfId="756" xr:uid="{00000000-0005-0000-0000-000009030000}"/>
    <cellStyle name="Обычный 6 2 3 2 3 3 3 2 2" xfId="1588" xr:uid="{00000000-0005-0000-0000-00000A030000}"/>
    <cellStyle name="Обычный 6 2 3 2 3 3 3 3" xfId="1587" xr:uid="{00000000-0005-0000-0000-00000B030000}"/>
    <cellStyle name="Обычный 6 2 3 2 3 3 4" xfId="754" xr:uid="{00000000-0005-0000-0000-00000C030000}"/>
    <cellStyle name="Обычный 6 2 3 2 3 3 4 2" xfId="1590" xr:uid="{00000000-0005-0000-0000-00000D030000}"/>
    <cellStyle name="Обычный 6 2 3 2 3 3 4 3" xfId="1589" xr:uid="{00000000-0005-0000-0000-00000E030000}"/>
    <cellStyle name="Обычный 6 2 3 2 3 3 5" xfId="1591" xr:uid="{00000000-0005-0000-0000-00000F030000}"/>
    <cellStyle name="Обычный 6 2 3 2 3 3 6" xfId="1582" xr:uid="{00000000-0005-0000-0000-000010030000}"/>
    <cellStyle name="Обычный 6 2 3 2 3 4" xfId="308" xr:uid="{00000000-0005-0000-0000-000011030000}"/>
    <cellStyle name="Обычный 6 2 3 2 3 4 2" xfId="757" xr:uid="{00000000-0005-0000-0000-000012030000}"/>
    <cellStyle name="Обычный 6 2 3 2 3 4 2 2" xfId="1594" xr:uid="{00000000-0005-0000-0000-000013030000}"/>
    <cellStyle name="Обычный 6 2 3 2 3 4 2 3" xfId="1593" xr:uid="{00000000-0005-0000-0000-000014030000}"/>
    <cellStyle name="Обычный 6 2 3 2 3 4 3" xfId="1595" xr:uid="{00000000-0005-0000-0000-000015030000}"/>
    <cellStyle name="Обычный 6 2 3 2 3 4 4" xfId="1592" xr:uid="{00000000-0005-0000-0000-000016030000}"/>
    <cellStyle name="Обычный 6 2 3 2 3 5" xfId="479" xr:uid="{00000000-0005-0000-0000-000017030000}"/>
    <cellStyle name="Обычный 6 2 3 2 3 5 2" xfId="758" xr:uid="{00000000-0005-0000-0000-000018030000}"/>
    <cellStyle name="Обычный 6 2 3 2 3 5 2 2" xfId="1597" xr:uid="{00000000-0005-0000-0000-000019030000}"/>
    <cellStyle name="Обычный 6 2 3 2 3 5 3" xfId="1596" xr:uid="{00000000-0005-0000-0000-00001A030000}"/>
    <cellStyle name="Обычный 6 2 3 2 3 6" xfId="750" xr:uid="{00000000-0005-0000-0000-00001B030000}"/>
    <cellStyle name="Обычный 6 2 3 2 3 6 2" xfId="1599" xr:uid="{00000000-0005-0000-0000-00001C030000}"/>
    <cellStyle name="Обычный 6 2 3 2 3 6 3" xfId="1598" xr:uid="{00000000-0005-0000-0000-00001D030000}"/>
    <cellStyle name="Обычный 6 2 3 2 3 7" xfId="1600" xr:uid="{00000000-0005-0000-0000-00001E030000}"/>
    <cellStyle name="Обычный 6 2 3 2 3 8" xfId="1571" xr:uid="{00000000-0005-0000-0000-00001F030000}"/>
    <cellStyle name="Обычный 6 2 3 2 4" xfId="171" xr:uid="{00000000-0005-0000-0000-000020030000}"/>
    <cellStyle name="Обычный 6 2 3 2 4 2" xfId="343" xr:uid="{00000000-0005-0000-0000-000021030000}"/>
    <cellStyle name="Обычный 6 2 3 2 4 2 2" xfId="760" xr:uid="{00000000-0005-0000-0000-000022030000}"/>
    <cellStyle name="Обычный 6 2 3 2 4 2 2 2" xfId="1604" xr:uid="{00000000-0005-0000-0000-000023030000}"/>
    <cellStyle name="Обычный 6 2 3 2 4 2 2 3" xfId="1603" xr:uid="{00000000-0005-0000-0000-000024030000}"/>
    <cellStyle name="Обычный 6 2 3 2 4 2 3" xfId="1605" xr:uid="{00000000-0005-0000-0000-000025030000}"/>
    <cellStyle name="Обычный 6 2 3 2 4 2 4" xfId="1602" xr:uid="{00000000-0005-0000-0000-000026030000}"/>
    <cellStyle name="Обычный 6 2 3 2 4 3" xfId="514" xr:uid="{00000000-0005-0000-0000-000027030000}"/>
    <cellStyle name="Обычный 6 2 3 2 4 3 2" xfId="761" xr:uid="{00000000-0005-0000-0000-000028030000}"/>
    <cellStyle name="Обычный 6 2 3 2 4 3 2 2" xfId="1607" xr:uid="{00000000-0005-0000-0000-000029030000}"/>
    <cellStyle name="Обычный 6 2 3 2 4 3 3" xfId="1606" xr:uid="{00000000-0005-0000-0000-00002A030000}"/>
    <cellStyle name="Обычный 6 2 3 2 4 4" xfId="759" xr:uid="{00000000-0005-0000-0000-00002B030000}"/>
    <cellStyle name="Обычный 6 2 3 2 4 4 2" xfId="1609" xr:uid="{00000000-0005-0000-0000-00002C030000}"/>
    <cellStyle name="Обычный 6 2 3 2 4 4 3" xfId="1608" xr:uid="{00000000-0005-0000-0000-00002D030000}"/>
    <cellStyle name="Обычный 6 2 3 2 4 5" xfId="1610" xr:uid="{00000000-0005-0000-0000-00002E030000}"/>
    <cellStyle name="Обычный 6 2 3 2 4 6" xfId="1601" xr:uid="{00000000-0005-0000-0000-00002F030000}"/>
    <cellStyle name="Обычный 6 2 3 2 5" xfId="172" xr:uid="{00000000-0005-0000-0000-000030030000}"/>
    <cellStyle name="Обычный 6 2 3 2 5 2" xfId="344" xr:uid="{00000000-0005-0000-0000-000031030000}"/>
    <cellStyle name="Обычный 6 2 3 2 5 2 2" xfId="763" xr:uid="{00000000-0005-0000-0000-000032030000}"/>
    <cellStyle name="Обычный 6 2 3 2 5 2 2 2" xfId="1614" xr:uid="{00000000-0005-0000-0000-000033030000}"/>
    <cellStyle name="Обычный 6 2 3 2 5 2 2 3" xfId="1613" xr:uid="{00000000-0005-0000-0000-000034030000}"/>
    <cellStyle name="Обычный 6 2 3 2 5 2 3" xfId="1615" xr:uid="{00000000-0005-0000-0000-000035030000}"/>
    <cellStyle name="Обычный 6 2 3 2 5 2 4" xfId="1612" xr:uid="{00000000-0005-0000-0000-000036030000}"/>
    <cellStyle name="Обычный 6 2 3 2 5 3" xfId="515" xr:uid="{00000000-0005-0000-0000-000037030000}"/>
    <cellStyle name="Обычный 6 2 3 2 5 3 2" xfId="764" xr:uid="{00000000-0005-0000-0000-000038030000}"/>
    <cellStyle name="Обычный 6 2 3 2 5 3 2 2" xfId="1617" xr:uid="{00000000-0005-0000-0000-000039030000}"/>
    <cellStyle name="Обычный 6 2 3 2 5 3 3" xfId="1616" xr:uid="{00000000-0005-0000-0000-00003A030000}"/>
    <cellStyle name="Обычный 6 2 3 2 5 4" xfId="762" xr:uid="{00000000-0005-0000-0000-00003B030000}"/>
    <cellStyle name="Обычный 6 2 3 2 5 4 2" xfId="1619" xr:uid="{00000000-0005-0000-0000-00003C030000}"/>
    <cellStyle name="Обычный 6 2 3 2 5 4 3" xfId="1618" xr:uid="{00000000-0005-0000-0000-00003D030000}"/>
    <cellStyle name="Обычный 6 2 3 2 5 5" xfId="1620" xr:uid="{00000000-0005-0000-0000-00003E030000}"/>
    <cellStyle name="Обычный 6 2 3 2 5 6" xfId="1611" xr:uid="{00000000-0005-0000-0000-00003F030000}"/>
    <cellStyle name="Обычный 6 2 3 2 6" xfId="289" xr:uid="{00000000-0005-0000-0000-000040030000}"/>
    <cellStyle name="Обычный 6 2 3 2 6 2" xfId="765" xr:uid="{00000000-0005-0000-0000-000041030000}"/>
    <cellStyle name="Обычный 6 2 3 2 6 2 2" xfId="1623" xr:uid="{00000000-0005-0000-0000-000042030000}"/>
    <cellStyle name="Обычный 6 2 3 2 6 2 3" xfId="1622" xr:uid="{00000000-0005-0000-0000-000043030000}"/>
    <cellStyle name="Обычный 6 2 3 2 6 3" xfId="1624" xr:uid="{00000000-0005-0000-0000-000044030000}"/>
    <cellStyle name="Обычный 6 2 3 2 6 4" xfId="1621" xr:uid="{00000000-0005-0000-0000-000045030000}"/>
    <cellStyle name="Обычный 6 2 3 2 7" xfId="460" xr:uid="{00000000-0005-0000-0000-000046030000}"/>
    <cellStyle name="Обычный 6 2 3 2 7 2" xfId="766" xr:uid="{00000000-0005-0000-0000-000047030000}"/>
    <cellStyle name="Обычный 6 2 3 2 7 2 2" xfId="1626" xr:uid="{00000000-0005-0000-0000-000048030000}"/>
    <cellStyle name="Обычный 6 2 3 2 7 3" xfId="1625" xr:uid="{00000000-0005-0000-0000-000049030000}"/>
    <cellStyle name="Обычный 6 2 3 2 8" xfId="731" xr:uid="{00000000-0005-0000-0000-00004A030000}"/>
    <cellStyle name="Обычный 6 2 3 2 8 2" xfId="1628" xr:uid="{00000000-0005-0000-0000-00004B030000}"/>
    <cellStyle name="Обычный 6 2 3 2 8 3" xfId="1627" xr:uid="{00000000-0005-0000-0000-00004C030000}"/>
    <cellStyle name="Обычный 6 2 3 2 9" xfId="1629" xr:uid="{00000000-0005-0000-0000-00004D030000}"/>
    <cellStyle name="Обычный 6 2 3 3" xfId="132" xr:uid="{00000000-0005-0000-0000-00004E030000}"/>
    <cellStyle name="Обычный 6 2 3 3 2" xfId="173" xr:uid="{00000000-0005-0000-0000-00004F030000}"/>
    <cellStyle name="Обычный 6 2 3 3 2 2" xfId="174" xr:uid="{00000000-0005-0000-0000-000050030000}"/>
    <cellStyle name="Обычный 6 2 3 3 2 2 2" xfId="346" xr:uid="{00000000-0005-0000-0000-000051030000}"/>
    <cellStyle name="Обычный 6 2 3 3 2 2 2 2" xfId="770" xr:uid="{00000000-0005-0000-0000-000052030000}"/>
    <cellStyle name="Обычный 6 2 3 3 2 2 2 2 2" xfId="1635" xr:uid="{00000000-0005-0000-0000-000053030000}"/>
    <cellStyle name="Обычный 6 2 3 3 2 2 2 2 3" xfId="1634" xr:uid="{00000000-0005-0000-0000-000054030000}"/>
    <cellStyle name="Обычный 6 2 3 3 2 2 2 3" xfId="1636" xr:uid="{00000000-0005-0000-0000-000055030000}"/>
    <cellStyle name="Обычный 6 2 3 3 2 2 2 4" xfId="1633" xr:uid="{00000000-0005-0000-0000-000056030000}"/>
    <cellStyle name="Обычный 6 2 3 3 2 2 3" xfId="517" xr:uid="{00000000-0005-0000-0000-000057030000}"/>
    <cellStyle name="Обычный 6 2 3 3 2 2 3 2" xfId="771" xr:uid="{00000000-0005-0000-0000-000058030000}"/>
    <cellStyle name="Обычный 6 2 3 3 2 2 3 2 2" xfId="1638" xr:uid="{00000000-0005-0000-0000-000059030000}"/>
    <cellStyle name="Обычный 6 2 3 3 2 2 3 3" xfId="1637" xr:uid="{00000000-0005-0000-0000-00005A030000}"/>
    <cellStyle name="Обычный 6 2 3 3 2 2 4" xfId="769" xr:uid="{00000000-0005-0000-0000-00005B030000}"/>
    <cellStyle name="Обычный 6 2 3 3 2 2 4 2" xfId="1640" xr:uid="{00000000-0005-0000-0000-00005C030000}"/>
    <cellStyle name="Обычный 6 2 3 3 2 2 4 3" xfId="1639" xr:uid="{00000000-0005-0000-0000-00005D030000}"/>
    <cellStyle name="Обычный 6 2 3 3 2 2 5" xfId="1641" xr:uid="{00000000-0005-0000-0000-00005E030000}"/>
    <cellStyle name="Обычный 6 2 3 3 2 2 6" xfId="1632" xr:uid="{00000000-0005-0000-0000-00005F030000}"/>
    <cellStyle name="Обычный 6 2 3 3 2 3" xfId="175" xr:uid="{00000000-0005-0000-0000-000060030000}"/>
    <cellStyle name="Обычный 6 2 3 3 2 3 2" xfId="347" xr:uid="{00000000-0005-0000-0000-000061030000}"/>
    <cellStyle name="Обычный 6 2 3 3 2 3 2 2" xfId="773" xr:uid="{00000000-0005-0000-0000-000062030000}"/>
    <cellStyle name="Обычный 6 2 3 3 2 3 2 2 2" xfId="1645" xr:uid="{00000000-0005-0000-0000-000063030000}"/>
    <cellStyle name="Обычный 6 2 3 3 2 3 2 2 3" xfId="1644" xr:uid="{00000000-0005-0000-0000-000064030000}"/>
    <cellStyle name="Обычный 6 2 3 3 2 3 2 3" xfId="1646" xr:uid="{00000000-0005-0000-0000-000065030000}"/>
    <cellStyle name="Обычный 6 2 3 3 2 3 2 4" xfId="1643" xr:uid="{00000000-0005-0000-0000-000066030000}"/>
    <cellStyle name="Обычный 6 2 3 3 2 3 3" xfId="518" xr:uid="{00000000-0005-0000-0000-000067030000}"/>
    <cellStyle name="Обычный 6 2 3 3 2 3 3 2" xfId="774" xr:uid="{00000000-0005-0000-0000-000068030000}"/>
    <cellStyle name="Обычный 6 2 3 3 2 3 3 2 2" xfId="1648" xr:uid="{00000000-0005-0000-0000-000069030000}"/>
    <cellStyle name="Обычный 6 2 3 3 2 3 3 3" xfId="1647" xr:uid="{00000000-0005-0000-0000-00006A030000}"/>
    <cellStyle name="Обычный 6 2 3 3 2 3 4" xfId="772" xr:uid="{00000000-0005-0000-0000-00006B030000}"/>
    <cellStyle name="Обычный 6 2 3 3 2 3 4 2" xfId="1650" xr:uid="{00000000-0005-0000-0000-00006C030000}"/>
    <cellStyle name="Обычный 6 2 3 3 2 3 4 3" xfId="1649" xr:uid="{00000000-0005-0000-0000-00006D030000}"/>
    <cellStyle name="Обычный 6 2 3 3 2 3 5" xfId="1651" xr:uid="{00000000-0005-0000-0000-00006E030000}"/>
    <cellStyle name="Обычный 6 2 3 3 2 3 6" xfId="1642" xr:uid="{00000000-0005-0000-0000-00006F030000}"/>
    <cellStyle name="Обычный 6 2 3 3 2 4" xfId="345" xr:uid="{00000000-0005-0000-0000-000070030000}"/>
    <cellStyle name="Обычный 6 2 3 3 2 4 2" xfId="775" xr:uid="{00000000-0005-0000-0000-000071030000}"/>
    <cellStyle name="Обычный 6 2 3 3 2 4 2 2" xfId="1654" xr:uid="{00000000-0005-0000-0000-000072030000}"/>
    <cellStyle name="Обычный 6 2 3 3 2 4 2 3" xfId="1653" xr:uid="{00000000-0005-0000-0000-000073030000}"/>
    <cellStyle name="Обычный 6 2 3 3 2 4 3" xfId="1655" xr:uid="{00000000-0005-0000-0000-000074030000}"/>
    <cellStyle name="Обычный 6 2 3 3 2 4 4" xfId="1652" xr:uid="{00000000-0005-0000-0000-000075030000}"/>
    <cellStyle name="Обычный 6 2 3 3 2 5" xfId="516" xr:uid="{00000000-0005-0000-0000-000076030000}"/>
    <cellStyle name="Обычный 6 2 3 3 2 5 2" xfId="776" xr:uid="{00000000-0005-0000-0000-000077030000}"/>
    <cellStyle name="Обычный 6 2 3 3 2 5 2 2" xfId="1657" xr:uid="{00000000-0005-0000-0000-000078030000}"/>
    <cellStyle name="Обычный 6 2 3 3 2 5 3" xfId="1656" xr:uid="{00000000-0005-0000-0000-000079030000}"/>
    <cellStyle name="Обычный 6 2 3 3 2 6" xfId="768" xr:uid="{00000000-0005-0000-0000-00007A030000}"/>
    <cellStyle name="Обычный 6 2 3 3 2 6 2" xfId="1659" xr:uid="{00000000-0005-0000-0000-00007B030000}"/>
    <cellStyle name="Обычный 6 2 3 3 2 6 3" xfId="1658" xr:uid="{00000000-0005-0000-0000-00007C030000}"/>
    <cellStyle name="Обычный 6 2 3 3 2 7" xfId="1660" xr:uid="{00000000-0005-0000-0000-00007D030000}"/>
    <cellStyle name="Обычный 6 2 3 3 2 8" xfId="1631" xr:uid="{00000000-0005-0000-0000-00007E030000}"/>
    <cellStyle name="Обычный 6 2 3 3 3" xfId="176" xr:uid="{00000000-0005-0000-0000-00007F030000}"/>
    <cellStyle name="Обычный 6 2 3 3 3 2" xfId="348" xr:uid="{00000000-0005-0000-0000-000080030000}"/>
    <cellStyle name="Обычный 6 2 3 3 3 2 2" xfId="778" xr:uid="{00000000-0005-0000-0000-000081030000}"/>
    <cellStyle name="Обычный 6 2 3 3 3 2 2 2" xfId="1664" xr:uid="{00000000-0005-0000-0000-000082030000}"/>
    <cellStyle name="Обычный 6 2 3 3 3 2 2 3" xfId="1663" xr:uid="{00000000-0005-0000-0000-000083030000}"/>
    <cellStyle name="Обычный 6 2 3 3 3 2 3" xfId="1665" xr:uid="{00000000-0005-0000-0000-000084030000}"/>
    <cellStyle name="Обычный 6 2 3 3 3 2 4" xfId="1662" xr:uid="{00000000-0005-0000-0000-000085030000}"/>
    <cellStyle name="Обычный 6 2 3 3 3 3" xfId="519" xr:uid="{00000000-0005-0000-0000-000086030000}"/>
    <cellStyle name="Обычный 6 2 3 3 3 3 2" xfId="779" xr:uid="{00000000-0005-0000-0000-000087030000}"/>
    <cellStyle name="Обычный 6 2 3 3 3 3 2 2" xfId="1667" xr:uid="{00000000-0005-0000-0000-000088030000}"/>
    <cellStyle name="Обычный 6 2 3 3 3 3 3" xfId="1666" xr:uid="{00000000-0005-0000-0000-000089030000}"/>
    <cellStyle name="Обычный 6 2 3 3 3 4" xfId="777" xr:uid="{00000000-0005-0000-0000-00008A030000}"/>
    <cellStyle name="Обычный 6 2 3 3 3 4 2" xfId="1669" xr:uid="{00000000-0005-0000-0000-00008B030000}"/>
    <cellStyle name="Обычный 6 2 3 3 3 4 3" xfId="1668" xr:uid="{00000000-0005-0000-0000-00008C030000}"/>
    <cellStyle name="Обычный 6 2 3 3 3 5" xfId="1670" xr:uid="{00000000-0005-0000-0000-00008D030000}"/>
    <cellStyle name="Обычный 6 2 3 3 3 6" xfId="1661" xr:uid="{00000000-0005-0000-0000-00008E030000}"/>
    <cellStyle name="Обычный 6 2 3 3 4" xfId="177" xr:uid="{00000000-0005-0000-0000-00008F030000}"/>
    <cellStyle name="Обычный 6 2 3 3 4 2" xfId="349" xr:uid="{00000000-0005-0000-0000-000090030000}"/>
    <cellStyle name="Обычный 6 2 3 3 4 2 2" xfId="781" xr:uid="{00000000-0005-0000-0000-000091030000}"/>
    <cellStyle name="Обычный 6 2 3 3 4 2 2 2" xfId="1674" xr:uid="{00000000-0005-0000-0000-000092030000}"/>
    <cellStyle name="Обычный 6 2 3 3 4 2 2 3" xfId="1673" xr:uid="{00000000-0005-0000-0000-000093030000}"/>
    <cellStyle name="Обычный 6 2 3 3 4 2 3" xfId="1675" xr:uid="{00000000-0005-0000-0000-000094030000}"/>
    <cellStyle name="Обычный 6 2 3 3 4 2 4" xfId="1672" xr:uid="{00000000-0005-0000-0000-000095030000}"/>
    <cellStyle name="Обычный 6 2 3 3 4 3" xfId="520" xr:uid="{00000000-0005-0000-0000-000096030000}"/>
    <cellStyle name="Обычный 6 2 3 3 4 3 2" xfId="782" xr:uid="{00000000-0005-0000-0000-000097030000}"/>
    <cellStyle name="Обычный 6 2 3 3 4 3 2 2" xfId="1677" xr:uid="{00000000-0005-0000-0000-000098030000}"/>
    <cellStyle name="Обычный 6 2 3 3 4 3 3" xfId="1676" xr:uid="{00000000-0005-0000-0000-000099030000}"/>
    <cellStyle name="Обычный 6 2 3 3 4 4" xfId="780" xr:uid="{00000000-0005-0000-0000-00009A030000}"/>
    <cellStyle name="Обычный 6 2 3 3 4 4 2" xfId="1679" xr:uid="{00000000-0005-0000-0000-00009B030000}"/>
    <cellStyle name="Обычный 6 2 3 3 4 4 3" xfId="1678" xr:uid="{00000000-0005-0000-0000-00009C030000}"/>
    <cellStyle name="Обычный 6 2 3 3 4 5" xfId="1680" xr:uid="{00000000-0005-0000-0000-00009D030000}"/>
    <cellStyle name="Обычный 6 2 3 3 4 6" xfId="1671" xr:uid="{00000000-0005-0000-0000-00009E030000}"/>
    <cellStyle name="Обычный 6 2 3 3 5" xfId="304" xr:uid="{00000000-0005-0000-0000-00009F030000}"/>
    <cellStyle name="Обычный 6 2 3 3 5 2" xfId="783" xr:uid="{00000000-0005-0000-0000-0000A0030000}"/>
    <cellStyle name="Обычный 6 2 3 3 5 2 2" xfId="1683" xr:uid="{00000000-0005-0000-0000-0000A1030000}"/>
    <cellStyle name="Обычный 6 2 3 3 5 2 3" xfId="1682" xr:uid="{00000000-0005-0000-0000-0000A2030000}"/>
    <cellStyle name="Обычный 6 2 3 3 5 3" xfId="1684" xr:uid="{00000000-0005-0000-0000-0000A3030000}"/>
    <cellStyle name="Обычный 6 2 3 3 5 4" xfId="1681" xr:uid="{00000000-0005-0000-0000-0000A4030000}"/>
    <cellStyle name="Обычный 6 2 3 3 6" xfId="475" xr:uid="{00000000-0005-0000-0000-0000A5030000}"/>
    <cellStyle name="Обычный 6 2 3 3 6 2" xfId="784" xr:uid="{00000000-0005-0000-0000-0000A6030000}"/>
    <cellStyle name="Обычный 6 2 3 3 6 2 2" xfId="1686" xr:uid="{00000000-0005-0000-0000-0000A7030000}"/>
    <cellStyle name="Обычный 6 2 3 3 6 3" xfId="1685" xr:uid="{00000000-0005-0000-0000-0000A8030000}"/>
    <cellStyle name="Обычный 6 2 3 3 7" xfId="767" xr:uid="{00000000-0005-0000-0000-0000A9030000}"/>
    <cellStyle name="Обычный 6 2 3 3 7 2" xfId="1688" xr:uid="{00000000-0005-0000-0000-0000AA030000}"/>
    <cellStyle name="Обычный 6 2 3 3 7 3" xfId="1687" xr:uid="{00000000-0005-0000-0000-0000AB030000}"/>
    <cellStyle name="Обычный 6 2 3 3 8" xfId="1689" xr:uid="{00000000-0005-0000-0000-0000AC030000}"/>
    <cellStyle name="Обычный 6 2 3 3 9" xfId="1630" xr:uid="{00000000-0005-0000-0000-0000AD030000}"/>
    <cellStyle name="Обычный 6 2 3 4" xfId="125" xr:uid="{00000000-0005-0000-0000-0000AE030000}"/>
    <cellStyle name="Обычный 6 2 3 4 2" xfId="178" xr:uid="{00000000-0005-0000-0000-0000AF030000}"/>
    <cellStyle name="Обычный 6 2 3 4 2 2" xfId="179" xr:uid="{00000000-0005-0000-0000-0000B0030000}"/>
    <cellStyle name="Обычный 6 2 3 4 2 2 2" xfId="351" xr:uid="{00000000-0005-0000-0000-0000B1030000}"/>
    <cellStyle name="Обычный 6 2 3 4 2 2 2 2" xfId="788" xr:uid="{00000000-0005-0000-0000-0000B2030000}"/>
    <cellStyle name="Обычный 6 2 3 4 2 2 2 2 2" xfId="1695" xr:uid="{00000000-0005-0000-0000-0000B3030000}"/>
    <cellStyle name="Обычный 6 2 3 4 2 2 2 2 3" xfId="1694" xr:uid="{00000000-0005-0000-0000-0000B4030000}"/>
    <cellStyle name="Обычный 6 2 3 4 2 2 2 3" xfId="1696" xr:uid="{00000000-0005-0000-0000-0000B5030000}"/>
    <cellStyle name="Обычный 6 2 3 4 2 2 2 4" xfId="1693" xr:uid="{00000000-0005-0000-0000-0000B6030000}"/>
    <cellStyle name="Обычный 6 2 3 4 2 2 3" xfId="522" xr:uid="{00000000-0005-0000-0000-0000B7030000}"/>
    <cellStyle name="Обычный 6 2 3 4 2 2 3 2" xfId="789" xr:uid="{00000000-0005-0000-0000-0000B8030000}"/>
    <cellStyle name="Обычный 6 2 3 4 2 2 3 2 2" xfId="1698" xr:uid="{00000000-0005-0000-0000-0000B9030000}"/>
    <cellStyle name="Обычный 6 2 3 4 2 2 3 3" xfId="1697" xr:uid="{00000000-0005-0000-0000-0000BA030000}"/>
    <cellStyle name="Обычный 6 2 3 4 2 2 4" xfId="787" xr:uid="{00000000-0005-0000-0000-0000BB030000}"/>
    <cellStyle name="Обычный 6 2 3 4 2 2 4 2" xfId="1700" xr:uid="{00000000-0005-0000-0000-0000BC030000}"/>
    <cellStyle name="Обычный 6 2 3 4 2 2 4 3" xfId="1699" xr:uid="{00000000-0005-0000-0000-0000BD030000}"/>
    <cellStyle name="Обычный 6 2 3 4 2 2 5" xfId="1701" xr:uid="{00000000-0005-0000-0000-0000BE030000}"/>
    <cellStyle name="Обычный 6 2 3 4 2 2 6" xfId="1692" xr:uid="{00000000-0005-0000-0000-0000BF030000}"/>
    <cellStyle name="Обычный 6 2 3 4 2 3" xfId="180" xr:uid="{00000000-0005-0000-0000-0000C0030000}"/>
    <cellStyle name="Обычный 6 2 3 4 2 3 2" xfId="352" xr:uid="{00000000-0005-0000-0000-0000C1030000}"/>
    <cellStyle name="Обычный 6 2 3 4 2 3 2 2" xfId="791" xr:uid="{00000000-0005-0000-0000-0000C2030000}"/>
    <cellStyle name="Обычный 6 2 3 4 2 3 2 2 2" xfId="1705" xr:uid="{00000000-0005-0000-0000-0000C3030000}"/>
    <cellStyle name="Обычный 6 2 3 4 2 3 2 2 3" xfId="1704" xr:uid="{00000000-0005-0000-0000-0000C4030000}"/>
    <cellStyle name="Обычный 6 2 3 4 2 3 2 3" xfId="1706" xr:uid="{00000000-0005-0000-0000-0000C5030000}"/>
    <cellStyle name="Обычный 6 2 3 4 2 3 2 4" xfId="1703" xr:uid="{00000000-0005-0000-0000-0000C6030000}"/>
    <cellStyle name="Обычный 6 2 3 4 2 3 3" xfId="523" xr:uid="{00000000-0005-0000-0000-0000C7030000}"/>
    <cellStyle name="Обычный 6 2 3 4 2 3 3 2" xfId="792" xr:uid="{00000000-0005-0000-0000-0000C8030000}"/>
    <cellStyle name="Обычный 6 2 3 4 2 3 3 2 2" xfId="1708" xr:uid="{00000000-0005-0000-0000-0000C9030000}"/>
    <cellStyle name="Обычный 6 2 3 4 2 3 3 3" xfId="1707" xr:uid="{00000000-0005-0000-0000-0000CA030000}"/>
    <cellStyle name="Обычный 6 2 3 4 2 3 4" xfId="790" xr:uid="{00000000-0005-0000-0000-0000CB030000}"/>
    <cellStyle name="Обычный 6 2 3 4 2 3 4 2" xfId="1710" xr:uid="{00000000-0005-0000-0000-0000CC030000}"/>
    <cellStyle name="Обычный 6 2 3 4 2 3 4 3" xfId="1709" xr:uid="{00000000-0005-0000-0000-0000CD030000}"/>
    <cellStyle name="Обычный 6 2 3 4 2 3 5" xfId="1711" xr:uid="{00000000-0005-0000-0000-0000CE030000}"/>
    <cellStyle name="Обычный 6 2 3 4 2 3 6" xfId="1702" xr:uid="{00000000-0005-0000-0000-0000CF030000}"/>
    <cellStyle name="Обычный 6 2 3 4 2 4" xfId="350" xr:uid="{00000000-0005-0000-0000-0000D0030000}"/>
    <cellStyle name="Обычный 6 2 3 4 2 4 2" xfId="793" xr:uid="{00000000-0005-0000-0000-0000D1030000}"/>
    <cellStyle name="Обычный 6 2 3 4 2 4 2 2" xfId="1714" xr:uid="{00000000-0005-0000-0000-0000D2030000}"/>
    <cellStyle name="Обычный 6 2 3 4 2 4 2 3" xfId="1713" xr:uid="{00000000-0005-0000-0000-0000D3030000}"/>
    <cellStyle name="Обычный 6 2 3 4 2 4 3" xfId="1715" xr:uid="{00000000-0005-0000-0000-0000D4030000}"/>
    <cellStyle name="Обычный 6 2 3 4 2 4 4" xfId="1712" xr:uid="{00000000-0005-0000-0000-0000D5030000}"/>
    <cellStyle name="Обычный 6 2 3 4 2 5" xfId="521" xr:uid="{00000000-0005-0000-0000-0000D6030000}"/>
    <cellStyle name="Обычный 6 2 3 4 2 5 2" xfId="794" xr:uid="{00000000-0005-0000-0000-0000D7030000}"/>
    <cellStyle name="Обычный 6 2 3 4 2 5 2 2" xfId="1717" xr:uid="{00000000-0005-0000-0000-0000D8030000}"/>
    <cellStyle name="Обычный 6 2 3 4 2 5 3" xfId="1716" xr:uid="{00000000-0005-0000-0000-0000D9030000}"/>
    <cellStyle name="Обычный 6 2 3 4 2 6" xfId="786" xr:uid="{00000000-0005-0000-0000-0000DA030000}"/>
    <cellStyle name="Обычный 6 2 3 4 2 6 2" xfId="1719" xr:uid="{00000000-0005-0000-0000-0000DB030000}"/>
    <cellStyle name="Обычный 6 2 3 4 2 6 3" xfId="1718" xr:uid="{00000000-0005-0000-0000-0000DC030000}"/>
    <cellStyle name="Обычный 6 2 3 4 2 7" xfId="1720" xr:uid="{00000000-0005-0000-0000-0000DD030000}"/>
    <cellStyle name="Обычный 6 2 3 4 2 8" xfId="1691" xr:uid="{00000000-0005-0000-0000-0000DE030000}"/>
    <cellStyle name="Обычный 6 2 3 4 3" xfId="181" xr:uid="{00000000-0005-0000-0000-0000DF030000}"/>
    <cellStyle name="Обычный 6 2 3 4 3 2" xfId="353" xr:uid="{00000000-0005-0000-0000-0000E0030000}"/>
    <cellStyle name="Обычный 6 2 3 4 3 2 2" xfId="796" xr:uid="{00000000-0005-0000-0000-0000E1030000}"/>
    <cellStyle name="Обычный 6 2 3 4 3 2 2 2" xfId="1724" xr:uid="{00000000-0005-0000-0000-0000E2030000}"/>
    <cellStyle name="Обычный 6 2 3 4 3 2 2 3" xfId="1723" xr:uid="{00000000-0005-0000-0000-0000E3030000}"/>
    <cellStyle name="Обычный 6 2 3 4 3 2 3" xfId="1725" xr:uid="{00000000-0005-0000-0000-0000E4030000}"/>
    <cellStyle name="Обычный 6 2 3 4 3 2 4" xfId="1722" xr:uid="{00000000-0005-0000-0000-0000E5030000}"/>
    <cellStyle name="Обычный 6 2 3 4 3 3" xfId="524" xr:uid="{00000000-0005-0000-0000-0000E6030000}"/>
    <cellStyle name="Обычный 6 2 3 4 3 3 2" xfId="797" xr:uid="{00000000-0005-0000-0000-0000E7030000}"/>
    <cellStyle name="Обычный 6 2 3 4 3 3 2 2" xfId="1727" xr:uid="{00000000-0005-0000-0000-0000E8030000}"/>
    <cellStyle name="Обычный 6 2 3 4 3 3 3" xfId="1726" xr:uid="{00000000-0005-0000-0000-0000E9030000}"/>
    <cellStyle name="Обычный 6 2 3 4 3 4" xfId="795" xr:uid="{00000000-0005-0000-0000-0000EA030000}"/>
    <cellStyle name="Обычный 6 2 3 4 3 4 2" xfId="1729" xr:uid="{00000000-0005-0000-0000-0000EB030000}"/>
    <cellStyle name="Обычный 6 2 3 4 3 4 3" xfId="1728" xr:uid="{00000000-0005-0000-0000-0000EC030000}"/>
    <cellStyle name="Обычный 6 2 3 4 3 5" xfId="1730" xr:uid="{00000000-0005-0000-0000-0000ED030000}"/>
    <cellStyle name="Обычный 6 2 3 4 3 6" xfId="1721" xr:uid="{00000000-0005-0000-0000-0000EE030000}"/>
    <cellStyle name="Обычный 6 2 3 4 4" xfId="182" xr:uid="{00000000-0005-0000-0000-0000EF030000}"/>
    <cellStyle name="Обычный 6 2 3 4 4 2" xfId="354" xr:uid="{00000000-0005-0000-0000-0000F0030000}"/>
    <cellStyle name="Обычный 6 2 3 4 4 2 2" xfId="799" xr:uid="{00000000-0005-0000-0000-0000F1030000}"/>
    <cellStyle name="Обычный 6 2 3 4 4 2 2 2" xfId="1734" xr:uid="{00000000-0005-0000-0000-0000F2030000}"/>
    <cellStyle name="Обычный 6 2 3 4 4 2 2 3" xfId="1733" xr:uid="{00000000-0005-0000-0000-0000F3030000}"/>
    <cellStyle name="Обычный 6 2 3 4 4 2 3" xfId="1735" xr:uid="{00000000-0005-0000-0000-0000F4030000}"/>
    <cellStyle name="Обычный 6 2 3 4 4 2 4" xfId="1732" xr:uid="{00000000-0005-0000-0000-0000F5030000}"/>
    <cellStyle name="Обычный 6 2 3 4 4 3" xfId="525" xr:uid="{00000000-0005-0000-0000-0000F6030000}"/>
    <cellStyle name="Обычный 6 2 3 4 4 3 2" xfId="800" xr:uid="{00000000-0005-0000-0000-0000F7030000}"/>
    <cellStyle name="Обычный 6 2 3 4 4 3 2 2" xfId="1737" xr:uid="{00000000-0005-0000-0000-0000F8030000}"/>
    <cellStyle name="Обычный 6 2 3 4 4 3 3" xfId="1736" xr:uid="{00000000-0005-0000-0000-0000F9030000}"/>
    <cellStyle name="Обычный 6 2 3 4 4 4" xfId="798" xr:uid="{00000000-0005-0000-0000-0000FA030000}"/>
    <cellStyle name="Обычный 6 2 3 4 4 4 2" xfId="1739" xr:uid="{00000000-0005-0000-0000-0000FB030000}"/>
    <cellStyle name="Обычный 6 2 3 4 4 4 3" xfId="1738" xr:uid="{00000000-0005-0000-0000-0000FC030000}"/>
    <cellStyle name="Обычный 6 2 3 4 4 5" xfId="1740" xr:uid="{00000000-0005-0000-0000-0000FD030000}"/>
    <cellStyle name="Обычный 6 2 3 4 4 6" xfId="1731" xr:uid="{00000000-0005-0000-0000-0000FE030000}"/>
    <cellStyle name="Обычный 6 2 3 4 5" xfId="297" xr:uid="{00000000-0005-0000-0000-0000FF030000}"/>
    <cellStyle name="Обычный 6 2 3 4 5 2" xfId="801" xr:uid="{00000000-0005-0000-0000-000000040000}"/>
    <cellStyle name="Обычный 6 2 3 4 5 2 2" xfId="1743" xr:uid="{00000000-0005-0000-0000-000001040000}"/>
    <cellStyle name="Обычный 6 2 3 4 5 2 3" xfId="1742" xr:uid="{00000000-0005-0000-0000-000002040000}"/>
    <cellStyle name="Обычный 6 2 3 4 5 3" xfId="1744" xr:uid="{00000000-0005-0000-0000-000003040000}"/>
    <cellStyle name="Обычный 6 2 3 4 5 4" xfId="1741" xr:uid="{00000000-0005-0000-0000-000004040000}"/>
    <cellStyle name="Обычный 6 2 3 4 6" xfId="468" xr:uid="{00000000-0005-0000-0000-000005040000}"/>
    <cellStyle name="Обычный 6 2 3 4 6 2" xfId="802" xr:uid="{00000000-0005-0000-0000-000006040000}"/>
    <cellStyle name="Обычный 6 2 3 4 6 2 2" xfId="1746" xr:uid="{00000000-0005-0000-0000-000007040000}"/>
    <cellStyle name="Обычный 6 2 3 4 6 3" xfId="1745" xr:uid="{00000000-0005-0000-0000-000008040000}"/>
    <cellStyle name="Обычный 6 2 3 4 7" xfId="785" xr:uid="{00000000-0005-0000-0000-000009040000}"/>
    <cellStyle name="Обычный 6 2 3 4 7 2" xfId="1748" xr:uid="{00000000-0005-0000-0000-00000A040000}"/>
    <cellStyle name="Обычный 6 2 3 4 7 3" xfId="1747" xr:uid="{00000000-0005-0000-0000-00000B040000}"/>
    <cellStyle name="Обычный 6 2 3 4 8" xfId="1749" xr:uid="{00000000-0005-0000-0000-00000C040000}"/>
    <cellStyle name="Обычный 6 2 3 4 9" xfId="1690" xr:uid="{00000000-0005-0000-0000-00000D040000}"/>
    <cellStyle name="Обычный 6 2 3 5" xfId="183" xr:uid="{00000000-0005-0000-0000-00000E040000}"/>
    <cellStyle name="Обычный 6 2 3 5 2" xfId="184" xr:uid="{00000000-0005-0000-0000-00000F040000}"/>
    <cellStyle name="Обычный 6 2 3 5 2 2" xfId="356" xr:uid="{00000000-0005-0000-0000-000010040000}"/>
    <cellStyle name="Обычный 6 2 3 5 2 2 2" xfId="805" xr:uid="{00000000-0005-0000-0000-000011040000}"/>
    <cellStyle name="Обычный 6 2 3 5 2 2 2 2" xfId="1754" xr:uid="{00000000-0005-0000-0000-000012040000}"/>
    <cellStyle name="Обычный 6 2 3 5 2 2 2 3" xfId="1753" xr:uid="{00000000-0005-0000-0000-000013040000}"/>
    <cellStyle name="Обычный 6 2 3 5 2 2 3" xfId="1755" xr:uid="{00000000-0005-0000-0000-000014040000}"/>
    <cellStyle name="Обычный 6 2 3 5 2 2 4" xfId="1752" xr:uid="{00000000-0005-0000-0000-000015040000}"/>
    <cellStyle name="Обычный 6 2 3 5 2 3" xfId="527" xr:uid="{00000000-0005-0000-0000-000016040000}"/>
    <cellStyle name="Обычный 6 2 3 5 2 3 2" xfId="806" xr:uid="{00000000-0005-0000-0000-000017040000}"/>
    <cellStyle name="Обычный 6 2 3 5 2 3 2 2" xfId="1757" xr:uid="{00000000-0005-0000-0000-000018040000}"/>
    <cellStyle name="Обычный 6 2 3 5 2 3 3" xfId="1756" xr:uid="{00000000-0005-0000-0000-000019040000}"/>
    <cellStyle name="Обычный 6 2 3 5 2 4" xfId="804" xr:uid="{00000000-0005-0000-0000-00001A040000}"/>
    <cellStyle name="Обычный 6 2 3 5 2 4 2" xfId="1759" xr:uid="{00000000-0005-0000-0000-00001B040000}"/>
    <cellStyle name="Обычный 6 2 3 5 2 4 3" xfId="1758" xr:uid="{00000000-0005-0000-0000-00001C040000}"/>
    <cellStyle name="Обычный 6 2 3 5 2 5" xfId="1760" xr:uid="{00000000-0005-0000-0000-00001D040000}"/>
    <cellStyle name="Обычный 6 2 3 5 2 6" xfId="1751" xr:uid="{00000000-0005-0000-0000-00001E040000}"/>
    <cellStyle name="Обычный 6 2 3 5 3" xfId="185" xr:uid="{00000000-0005-0000-0000-00001F040000}"/>
    <cellStyle name="Обычный 6 2 3 5 3 2" xfId="357" xr:uid="{00000000-0005-0000-0000-000020040000}"/>
    <cellStyle name="Обычный 6 2 3 5 3 2 2" xfId="808" xr:uid="{00000000-0005-0000-0000-000021040000}"/>
    <cellStyle name="Обычный 6 2 3 5 3 2 2 2" xfId="1764" xr:uid="{00000000-0005-0000-0000-000022040000}"/>
    <cellStyle name="Обычный 6 2 3 5 3 2 2 3" xfId="1763" xr:uid="{00000000-0005-0000-0000-000023040000}"/>
    <cellStyle name="Обычный 6 2 3 5 3 2 3" xfId="1765" xr:uid="{00000000-0005-0000-0000-000024040000}"/>
    <cellStyle name="Обычный 6 2 3 5 3 2 4" xfId="1762" xr:uid="{00000000-0005-0000-0000-000025040000}"/>
    <cellStyle name="Обычный 6 2 3 5 3 3" xfId="528" xr:uid="{00000000-0005-0000-0000-000026040000}"/>
    <cellStyle name="Обычный 6 2 3 5 3 3 2" xfId="809" xr:uid="{00000000-0005-0000-0000-000027040000}"/>
    <cellStyle name="Обычный 6 2 3 5 3 3 2 2" xfId="1767" xr:uid="{00000000-0005-0000-0000-000028040000}"/>
    <cellStyle name="Обычный 6 2 3 5 3 3 3" xfId="1766" xr:uid="{00000000-0005-0000-0000-000029040000}"/>
    <cellStyle name="Обычный 6 2 3 5 3 4" xfId="807" xr:uid="{00000000-0005-0000-0000-00002A040000}"/>
    <cellStyle name="Обычный 6 2 3 5 3 4 2" xfId="1769" xr:uid="{00000000-0005-0000-0000-00002B040000}"/>
    <cellStyle name="Обычный 6 2 3 5 3 4 3" xfId="1768" xr:uid="{00000000-0005-0000-0000-00002C040000}"/>
    <cellStyle name="Обычный 6 2 3 5 3 5" xfId="1770" xr:uid="{00000000-0005-0000-0000-00002D040000}"/>
    <cellStyle name="Обычный 6 2 3 5 3 6" xfId="1761" xr:uid="{00000000-0005-0000-0000-00002E040000}"/>
    <cellStyle name="Обычный 6 2 3 5 4" xfId="355" xr:uid="{00000000-0005-0000-0000-00002F040000}"/>
    <cellStyle name="Обычный 6 2 3 5 4 2" xfId="810" xr:uid="{00000000-0005-0000-0000-000030040000}"/>
    <cellStyle name="Обычный 6 2 3 5 4 2 2" xfId="1773" xr:uid="{00000000-0005-0000-0000-000031040000}"/>
    <cellStyle name="Обычный 6 2 3 5 4 2 3" xfId="1772" xr:uid="{00000000-0005-0000-0000-000032040000}"/>
    <cellStyle name="Обычный 6 2 3 5 4 3" xfId="1774" xr:uid="{00000000-0005-0000-0000-000033040000}"/>
    <cellStyle name="Обычный 6 2 3 5 4 4" xfId="1771" xr:uid="{00000000-0005-0000-0000-000034040000}"/>
    <cellStyle name="Обычный 6 2 3 5 5" xfId="526" xr:uid="{00000000-0005-0000-0000-000035040000}"/>
    <cellStyle name="Обычный 6 2 3 5 5 2" xfId="811" xr:uid="{00000000-0005-0000-0000-000036040000}"/>
    <cellStyle name="Обычный 6 2 3 5 5 2 2" xfId="1776" xr:uid="{00000000-0005-0000-0000-000037040000}"/>
    <cellStyle name="Обычный 6 2 3 5 5 3" xfId="1775" xr:uid="{00000000-0005-0000-0000-000038040000}"/>
    <cellStyle name="Обычный 6 2 3 5 6" xfId="803" xr:uid="{00000000-0005-0000-0000-000039040000}"/>
    <cellStyle name="Обычный 6 2 3 5 6 2" xfId="1778" xr:uid="{00000000-0005-0000-0000-00003A040000}"/>
    <cellStyle name="Обычный 6 2 3 5 6 3" xfId="1777" xr:uid="{00000000-0005-0000-0000-00003B040000}"/>
    <cellStyle name="Обычный 6 2 3 5 7" xfId="1779" xr:uid="{00000000-0005-0000-0000-00003C040000}"/>
    <cellStyle name="Обычный 6 2 3 5 8" xfId="1750" xr:uid="{00000000-0005-0000-0000-00003D040000}"/>
    <cellStyle name="Обычный 6 2 3 6" xfId="186" xr:uid="{00000000-0005-0000-0000-00003E040000}"/>
    <cellStyle name="Обычный 6 2 3 6 2" xfId="358" xr:uid="{00000000-0005-0000-0000-00003F040000}"/>
    <cellStyle name="Обычный 6 2 3 6 2 2" xfId="813" xr:uid="{00000000-0005-0000-0000-000040040000}"/>
    <cellStyle name="Обычный 6 2 3 6 2 2 2" xfId="1783" xr:uid="{00000000-0005-0000-0000-000041040000}"/>
    <cellStyle name="Обычный 6 2 3 6 2 2 3" xfId="1782" xr:uid="{00000000-0005-0000-0000-000042040000}"/>
    <cellStyle name="Обычный 6 2 3 6 2 3" xfId="1784" xr:uid="{00000000-0005-0000-0000-000043040000}"/>
    <cellStyle name="Обычный 6 2 3 6 2 4" xfId="1781" xr:uid="{00000000-0005-0000-0000-000044040000}"/>
    <cellStyle name="Обычный 6 2 3 6 3" xfId="529" xr:uid="{00000000-0005-0000-0000-000045040000}"/>
    <cellStyle name="Обычный 6 2 3 6 3 2" xfId="814" xr:uid="{00000000-0005-0000-0000-000046040000}"/>
    <cellStyle name="Обычный 6 2 3 6 3 2 2" xfId="1786" xr:uid="{00000000-0005-0000-0000-000047040000}"/>
    <cellStyle name="Обычный 6 2 3 6 3 3" xfId="1785" xr:uid="{00000000-0005-0000-0000-000048040000}"/>
    <cellStyle name="Обычный 6 2 3 6 4" xfId="812" xr:uid="{00000000-0005-0000-0000-000049040000}"/>
    <cellStyle name="Обычный 6 2 3 6 4 2" xfId="1788" xr:uid="{00000000-0005-0000-0000-00004A040000}"/>
    <cellStyle name="Обычный 6 2 3 6 4 3" xfId="1787" xr:uid="{00000000-0005-0000-0000-00004B040000}"/>
    <cellStyle name="Обычный 6 2 3 6 5" xfId="1789" xr:uid="{00000000-0005-0000-0000-00004C040000}"/>
    <cellStyle name="Обычный 6 2 3 6 6" xfId="1780" xr:uid="{00000000-0005-0000-0000-00004D040000}"/>
    <cellStyle name="Обычный 6 2 3 7" xfId="187" xr:uid="{00000000-0005-0000-0000-00004E040000}"/>
    <cellStyle name="Обычный 6 2 3 7 2" xfId="359" xr:uid="{00000000-0005-0000-0000-00004F040000}"/>
    <cellStyle name="Обычный 6 2 3 7 2 2" xfId="816" xr:uid="{00000000-0005-0000-0000-000050040000}"/>
    <cellStyle name="Обычный 6 2 3 7 2 2 2" xfId="1793" xr:uid="{00000000-0005-0000-0000-000051040000}"/>
    <cellStyle name="Обычный 6 2 3 7 2 2 3" xfId="1792" xr:uid="{00000000-0005-0000-0000-000052040000}"/>
    <cellStyle name="Обычный 6 2 3 7 2 3" xfId="1794" xr:uid="{00000000-0005-0000-0000-000053040000}"/>
    <cellStyle name="Обычный 6 2 3 7 2 4" xfId="1791" xr:uid="{00000000-0005-0000-0000-000054040000}"/>
    <cellStyle name="Обычный 6 2 3 7 3" xfId="530" xr:uid="{00000000-0005-0000-0000-000055040000}"/>
    <cellStyle name="Обычный 6 2 3 7 3 2" xfId="817" xr:uid="{00000000-0005-0000-0000-000056040000}"/>
    <cellStyle name="Обычный 6 2 3 7 3 2 2" xfId="1796" xr:uid="{00000000-0005-0000-0000-000057040000}"/>
    <cellStyle name="Обычный 6 2 3 7 3 3" xfId="1795" xr:uid="{00000000-0005-0000-0000-000058040000}"/>
    <cellStyle name="Обычный 6 2 3 7 4" xfId="815" xr:uid="{00000000-0005-0000-0000-000059040000}"/>
    <cellStyle name="Обычный 6 2 3 7 4 2" xfId="1798" xr:uid="{00000000-0005-0000-0000-00005A040000}"/>
    <cellStyle name="Обычный 6 2 3 7 4 3" xfId="1797" xr:uid="{00000000-0005-0000-0000-00005B040000}"/>
    <cellStyle name="Обычный 6 2 3 7 5" xfId="1799" xr:uid="{00000000-0005-0000-0000-00005C040000}"/>
    <cellStyle name="Обычный 6 2 3 7 6" xfId="1790" xr:uid="{00000000-0005-0000-0000-00005D040000}"/>
    <cellStyle name="Обычный 6 2 3 8" xfId="188" xr:uid="{00000000-0005-0000-0000-00005E040000}"/>
    <cellStyle name="Обычный 6 2 3 8 2" xfId="360" xr:uid="{00000000-0005-0000-0000-00005F040000}"/>
    <cellStyle name="Обычный 6 2 3 8 2 2" xfId="819" xr:uid="{00000000-0005-0000-0000-000060040000}"/>
    <cellStyle name="Обычный 6 2 3 8 2 2 2" xfId="1803" xr:uid="{00000000-0005-0000-0000-000061040000}"/>
    <cellStyle name="Обычный 6 2 3 8 2 2 3" xfId="1802" xr:uid="{00000000-0005-0000-0000-000062040000}"/>
    <cellStyle name="Обычный 6 2 3 8 2 3" xfId="1804" xr:uid="{00000000-0005-0000-0000-000063040000}"/>
    <cellStyle name="Обычный 6 2 3 8 2 4" xfId="1801" xr:uid="{00000000-0005-0000-0000-000064040000}"/>
    <cellStyle name="Обычный 6 2 3 8 3" xfId="531" xr:uid="{00000000-0005-0000-0000-000065040000}"/>
    <cellStyle name="Обычный 6 2 3 8 3 2" xfId="820" xr:uid="{00000000-0005-0000-0000-000066040000}"/>
    <cellStyle name="Обычный 6 2 3 8 3 2 2" xfId="1806" xr:uid="{00000000-0005-0000-0000-000067040000}"/>
    <cellStyle name="Обычный 6 2 3 8 3 3" xfId="1805" xr:uid="{00000000-0005-0000-0000-000068040000}"/>
    <cellStyle name="Обычный 6 2 3 8 4" xfId="818" xr:uid="{00000000-0005-0000-0000-000069040000}"/>
    <cellStyle name="Обычный 6 2 3 8 4 2" xfId="1808" xr:uid="{00000000-0005-0000-0000-00006A040000}"/>
    <cellStyle name="Обычный 6 2 3 8 4 3" xfId="1807" xr:uid="{00000000-0005-0000-0000-00006B040000}"/>
    <cellStyle name="Обычный 6 2 3 8 5" xfId="1809" xr:uid="{00000000-0005-0000-0000-00006C040000}"/>
    <cellStyle name="Обычный 6 2 3 8 6" xfId="1800" xr:uid="{00000000-0005-0000-0000-00006D040000}"/>
    <cellStyle name="Обычный 6 2 3 9" xfId="114" xr:uid="{00000000-0005-0000-0000-00006E040000}"/>
    <cellStyle name="Обычный 6 2 3 9 2" xfId="821" xr:uid="{00000000-0005-0000-0000-00006F040000}"/>
    <cellStyle name="Обычный 6 2 3 9 2 2" xfId="1812" xr:uid="{00000000-0005-0000-0000-000070040000}"/>
    <cellStyle name="Обычный 6 2 3 9 2 3" xfId="1811" xr:uid="{00000000-0005-0000-0000-000071040000}"/>
    <cellStyle name="Обычный 6 2 3 9 3" xfId="1813" xr:uid="{00000000-0005-0000-0000-000072040000}"/>
    <cellStyle name="Обычный 6 2 3 9 4" xfId="1810" xr:uid="{00000000-0005-0000-0000-000073040000}"/>
    <cellStyle name="Обычный 6 2 4" xfId="129" xr:uid="{00000000-0005-0000-0000-000074040000}"/>
    <cellStyle name="Обычный 6 2 4 2" xfId="189" xr:uid="{00000000-0005-0000-0000-000075040000}"/>
    <cellStyle name="Обычный 6 2 4 2 2" xfId="190" xr:uid="{00000000-0005-0000-0000-000076040000}"/>
    <cellStyle name="Обычный 6 2 4 2 2 2" xfId="362" xr:uid="{00000000-0005-0000-0000-000077040000}"/>
    <cellStyle name="Обычный 6 2 4 2 2 2 2" xfId="825" xr:uid="{00000000-0005-0000-0000-000078040000}"/>
    <cellStyle name="Обычный 6 2 4 2 2 2 2 2" xfId="1819" xr:uid="{00000000-0005-0000-0000-000079040000}"/>
    <cellStyle name="Обычный 6 2 4 2 2 2 2 3" xfId="1818" xr:uid="{00000000-0005-0000-0000-00007A040000}"/>
    <cellStyle name="Обычный 6 2 4 2 2 2 3" xfId="1820" xr:uid="{00000000-0005-0000-0000-00007B040000}"/>
    <cellStyle name="Обычный 6 2 4 2 2 2 4" xfId="1817" xr:uid="{00000000-0005-0000-0000-00007C040000}"/>
    <cellStyle name="Обычный 6 2 4 2 2 3" xfId="533" xr:uid="{00000000-0005-0000-0000-00007D040000}"/>
    <cellStyle name="Обычный 6 2 4 2 2 3 2" xfId="826" xr:uid="{00000000-0005-0000-0000-00007E040000}"/>
    <cellStyle name="Обычный 6 2 4 2 2 3 2 2" xfId="1822" xr:uid="{00000000-0005-0000-0000-00007F040000}"/>
    <cellStyle name="Обычный 6 2 4 2 2 3 3" xfId="1821" xr:uid="{00000000-0005-0000-0000-000080040000}"/>
    <cellStyle name="Обычный 6 2 4 2 2 4" xfId="824" xr:uid="{00000000-0005-0000-0000-000081040000}"/>
    <cellStyle name="Обычный 6 2 4 2 2 4 2" xfId="1824" xr:uid="{00000000-0005-0000-0000-000082040000}"/>
    <cellStyle name="Обычный 6 2 4 2 2 4 3" xfId="1823" xr:uid="{00000000-0005-0000-0000-000083040000}"/>
    <cellStyle name="Обычный 6 2 4 2 2 5" xfId="1825" xr:uid="{00000000-0005-0000-0000-000084040000}"/>
    <cellStyle name="Обычный 6 2 4 2 2 6" xfId="1816" xr:uid="{00000000-0005-0000-0000-000085040000}"/>
    <cellStyle name="Обычный 6 2 4 2 3" xfId="191" xr:uid="{00000000-0005-0000-0000-000086040000}"/>
    <cellStyle name="Обычный 6 2 4 2 3 2" xfId="363" xr:uid="{00000000-0005-0000-0000-000087040000}"/>
    <cellStyle name="Обычный 6 2 4 2 3 2 2" xfId="828" xr:uid="{00000000-0005-0000-0000-000088040000}"/>
    <cellStyle name="Обычный 6 2 4 2 3 2 2 2" xfId="1829" xr:uid="{00000000-0005-0000-0000-000089040000}"/>
    <cellStyle name="Обычный 6 2 4 2 3 2 2 3" xfId="1828" xr:uid="{00000000-0005-0000-0000-00008A040000}"/>
    <cellStyle name="Обычный 6 2 4 2 3 2 3" xfId="1830" xr:uid="{00000000-0005-0000-0000-00008B040000}"/>
    <cellStyle name="Обычный 6 2 4 2 3 2 4" xfId="1827" xr:uid="{00000000-0005-0000-0000-00008C040000}"/>
    <cellStyle name="Обычный 6 2 4 2 3 3" xfId="534" xr:uid="{00000000-0005-0000-0000-00008D040000}"/>
    <cellStyle name="Обычный 6 2 4 2 3 3 2" xfId="829" xr:uid="{00000000-0005-0000-0000-00008E040000}"/>
    <cellStyle name="Обычный 6 2 4 2 3 3 2 2" xfId="1832" xr:uid="{00000000-0005-0000-0000-00008F040000}"/>
    <cellStyle name="Обычный 6 2 4 2 3 3 3" xfId="1831" xr:uid="{00000000-0005-0000-0000-000090040000}"/>
    <cellStyle name="Обычный 6 2 4 2 3 4" xfId="827" xr:uid="{00000000-0005-0000-0000-000091040000}"/>
    <cellStyle name="Обычный 6 2 4 2 3 4 2" xfId="1834" xr:uid="{00000000-0005-0000-0000-000092040000}"/>
    <cellStyle name="Обычный 6 2 4 2 3 4 3" xfId="1833" xr:uid="{00000000-0005-0000-0000-000093040000}"/>
    <cellStyle name="Обычный 6 2 4 2 3 5" xfId="1835" xr:uid="{00000000-0005-0000-0000-000094040000}"/>
    <cellStyle name="Обычный 6 2 4 2 3 6" xfId="1826" xr:uid="{00000000-0005-0000-0000-000095040000}"/>
    <cellStyle name="Обычный 6 2 4 2 4" xfId="361" xr:uid="{00000000-0005-0000-0000-000096040000}"/>
    <cellStyle name="Обычный 6 2 4 2 4 2" xfId="830" xr:uid="{00000000-0005-0000-0000-000097040000}"/>
    <cellStyle name="Обычный 6 2 4 2 4 2 2" xfId="1838" xr:uid="{00000000-0005-0000-0000-000098040000}"/>
    <cellStyle name="Обычный 6 2 4 2 4 2 3" xfId="1837" xr:uid="{00000000-0005-0000-0000-000099040000}"/>
    <cellStyle name="Обычный 6 2 4 2 4 3" xfId="1839" xr:uid="{00000000-0005-0000-0000-00009A040000}"/>
    <cellStyle name="Обычный 6 2 4 2 4 4" xfId="1836" xr:uid="{00000000-0005-0000-0000-00009B040000}"/>
    <cellStyle name="Обычный 6 2 4 2 5" xfId="532" xr:uid="{00000000-0005-0000-0000-00009C040000}"/>
    <cellStyle name="Обычный 6 2 4 2 5 2" xfId="831" xr:uid="{00000000-0005-0000-0000-00009D040000}"/>
    <cellStyle name="Обычный 6 2 4 2 5 2 2" xfId="1841" xr:uid="{00000000-0005-0000-0000-00009E040000}"/>
    <cellStyle name="Обычный 6 2 4 2 5 3" xfId="1840" xr:uid="{00000000-0005-0000-0000-00009F040000}"/>
    <cellStyle name="Обычный 6 2 4 2 6" xfId="823" xr:uid="{00000000-0005-0000-0000-0000A0040000}"/>
    <cellStyle name="Обычный 6 2 4 2 6 2" xfId="1843" xr:uid="{00000000-0005-0000-0000-0000A1040000}"/>
    <cellStyle name="Обычный 6 2 4 2 6 3" xfId="1842" xr:uid="{00000000-0005-0000-0000-0000A2040000}"/>
    <cellStyle name="Обычный 6 2 4 2 7" xfId="1844" xr:uid="{00000000-0005-0000-0000-0000A3040000}"/>
    <cellStyle name="Обычный 6 2 4 2 8" xfId="1815" xr:uid="{00000000-0005-0000-0000-0000A4040000}"/>
    <cellStyle name="Обычный 6 2 4 3" xfId="192" xr:uid="{00000000-0005-0000-0000-0000A5040000}"/>
    <cellStyle name="Обычный 6 2 4 3 2" xfId="364" xr:uid="{00000000-0005-0000-0000-0000A6040000}"/>
    <cellStyle name="Обычный 6 2 4 3 2 2" xfId="833" xr:uid="{00000000-0005-0000-0000-0000A7040000}"/>
    <cellStyle name="Обычный 6 2 4 3 2 2 2" xfId="1848" xr:uid="{00000000-0005-0000-0000-0000A8040000}"/>
    <cellStyle name="Обычный 6 2 4 3 2 2 3" xfId="1847" xr:uid="{00000000-0005-0000-0000-0000A9040000}"/>
    <cellStyle name="Обычный 6 2 4 3 2 3" xfId="1849" xr:uid="{00000000-0005-0000-0000-0000AA040000}"/>
    <cellStyle name="Обычный 6 2 4 3 2 4" xfId="1846" xr:uid="{00000000-0005-0000-0000-0000AB040000}"/>
    <cellStyle name="Обычный 6 2 4 3 3" xfId="535" xr:uid="{00000000-0005-0000-0000-0000AC040000}"/>
    <cellStyle name="Обычный 6 2 4 3 3 2" xfId="834" xr:uid="{00000000-0005-0000-0000-0000AD040000}"/>
    <cellStyle name="Обычный 6 2 4 3 3 2 2" xfId="1851" xr:uid="{00000000-0005-0000-0000-0000AE040000}"/>
    <cellStyle name="Обычный 6 2 4 3 3 3" xfId="1850" xr:uid="{00000000-0005-0000-0000-0000AF040000}"/>
    <cellStyle name="Обычный 6 2 4 3 4" xfId="832" xr:uid="{00000000-0005-0000-0000-0000B0040000}"/>
    <cellStyle name="Обычный 6 2 4 3 4 2" xfId="1853" xr:uid="{00000000-0005-0000-0000-0000B1040000}"/>
    <cellStyle name="Обычный 6 2 4 3 4 3" xfId="1852" xr:uid="{00000000-0005-0000-0000-0000B2040000}"/>
    <cellStyle name="Обычный 6 2 4 3 5" xfId="1854" xr:uid="{00000000-0005-0000-0000-0000B3040000}"/>
    <cellStyle name="Обычный 6 2 4 3 6" xfId="1845" xr:uid="{00000000-0005-0000-0000-0000B4040000}"/>
    <cellStyle name="Обычный 6 2 4 4" xfId="193" xr:uid="{00000000-0005-0000-0000-0000B5040000}"/>
    <cellStyle name="Обычный 6 2 4 4 2" xfId="365" xr:uid="{00000000-0005-0000-0000-0000B6040000}"/>
    <cellStyle name="Обычный 6 2 4 4 2 2" xfId="836" xr:uid="{00000000-0005-0000-0000-0000B7040000}"/>
    <cellStyle name="Обычный 6 2 4 4 2 2 2" xfId="1858" xr:uid="{00000000-0005-0000-0000-0000B8040000}"/>
    <cellStyle name="Обычный 6 2 4 4 2 2 3" xfId="1857" xr:uid="{00000000-0005-0000-0000-0000B9040000}"/>
    <cellStyle name="Обычный 6 2 4 4 2 3" xfId="1859" xr:uid="{00000000-0005-0000-0000-0000BA040000}"/>
    <cellStyle name="Обычный 6 2 4 4 2 4" xfId="1856" xr:uid="{00000000-0005-0000-0000-0000BB040000}"/>
    <cellStyle name="Обычный 6 2 4 4 3" xfId="536" xr:uid="{00000000-0005-0000-0000-0000BC040000}"/>
    <cellStyle name="Обычный 6 2 4 4 3 2" xfId="837" xr:uid="{00000000-0005-0000-0000-0000BD040000}"/>
    <cellStyle name="Обычный 6 2 4 4 3 2 2" xfId="1861" xr:uid="{00000000-0005-0000-0000-0000BE040000}"/>
    <cellStyle name="Обычный 6 2 4 4 3 3" xfId="1860" xr:uid="{00000000-0005-0000-0000-0000BF040000}"/>
    <cellStyle name="Обычный 6 2 4 4 4" xfId="835" xr:uid="{00000000-0005-0000-0000-0000C0040000}"/>
    <cellStyle name="Обычный 6 2 4 4 4 2" xfId="1863" xr:uid="{00000000-0005-0000-0000-0000C1040000}"/>
    <cellStyle name="Обычный 6 2 4 4 4 3" xfId="1862" xr:uid="{00000000-0005-0000-0000-0000C2040000}"/>
    <cellStyle name="Обычный 6 2 4 4 5" xfId="1864" xr:uid="{00000000-0005-0000-0000-0000C3040000}"/>
    <cellStyle name="Обычный 6 2 4 4 6" xfId="1855" xr:uid="{00000000-0005-0000-0000-0000C4040000}"/>
    <cellStyle name="Обычный 6 2 4 5" xfId="301" xr:uid="{00000000-0005-0000-0000-0000C5040000}"/>
    <cellStyle name="Обычный 6 2 4 5 2" xfId="838" xr:uid="{00000000-0005-0000-0000-0000C6040000}"/>
    <cellStyle name="Обычный 6 2 4 5 2 2" xfId="1867" xr:uid="{00000000-0005-0000-0000-0000C7040000}"/>
    <cellStyle name="Обычный 6 2 4 5 2 3" xfId="1866" xr:uid="{00000000-0005-0000-0000-0000C8040000}"/>
    <cellStyle name="Обычный 6 2 4 5 3" xfId="1868" xr:uid="{00000000-0005-0000-0000-0000C9040000}"/>
    <cellStyle name="Обычный 6 2 4 5 4" xfId="1865" xr:uid="{00000000-0005-0000-0000-0000CA040000}"/>
    <cellStyle name="Обычный 6 2 4 6" xfId="472" xr:uid="{00000000-0005-0000-0000-0000CB040000}"/>
    <cellStyle name="Обычный 6 2 4 6 2" xfId="839" xr:uid="{00000000-0005-0000-0000-0000CC040000}"/>
    <cellStyle name="Обычный 6 2 4 6 2 2" xfId="1870" xr:uid="{00000000-0005-0000-0000-0000CD040000}"/>
    <cellStyle name="Обычный 6 2 4 6 3" xfId="1869" xr:uid="{00000000-0005-0000-0000-0000CE040000}"/>
    <cellStyle name="Обычный 6 2 4 7" xfId="822" xr:uid="{00000000-0005-0000-0000-0000CF040000}"/>
    <cellStyle name="Обычный 6 2 4 7 2" xfId="1872" xr:uid="{00000000-0005-0000-0000-0000D0040000}"/>
    <cellStyle name="Обычный 6 2 4 7 3" xfId="1871" xr:uid="{00000000-0005-0000-0000-0000D1040000}"/>
    <cellStyle name="Обычный 6 2 4 8" xfId="1873" xr:uid="{00000000-0005-0000-0000-0000D2040000}"/>
    <cellStyle name="Обычный 6 2 4 9" xfId="1814" xr:uid="{00000000-0005-0000-0000-0000D3040000}"/>
    <cellStyle name="Обычный 6 2 5" xfId="122" xr:uid="{00000000-0005-0000-0000-0000D4040000}"/>
    <cellStyle name="Обычный 6 2 5 2" xfId="194" xr:uid="{00000000-0005-0000-0000-0000D5040000}"/>
    <cellStyle name="Обычный 6 2 5 2 2" xfId="195" xr:uid="{00000000-0005-0000-0000-0000D6040000}"/>
    <cellStyle name="Обычный 6 2 5 2 2 2" xfId="367" xr:uid="{00000000-0005-0000-0000-0000D7040000}"/>
    <cellStyle name="Обычный 6 2 5 2 2 2 2" xfId="843" xr:uid="{00000000-0005-0000-0000-0000D8040000}"/>
    <cellStyle name="Обычный 6 2 5 2 2 2 2 2" xfId="1879" xr:uid="{00000000-0005-0000-0000-0000D9040000}"/>
    <cellStyle name="Обычный 6 2 5 2 2 2 2 3" xfId="1878" xr:uid="{00000000-0005-0000-0000-0000DA040000}"/>
    <cellStyle name="Обычный 6 2 5 2 2 2 3" xfId="1880" xr:uid="{00000000-0005-0000-0000-0000DB040000}"/>
    <cellStyle name="Обычный 6 2 5 2 2 2 4" xfId="1877" xr:uid="{00000000-0005-0000-0000-0000DC040000}"/>
    <cellStyle name="Обычный 6 2 5 2 2 3" xfId="538" xr:uid="{00000000-0005-0000-0000-0000DD040000}"/>
    <cellStyle name="Обычный 6 2 5 2 2 3 2" xfId="844" xr:uid="{00000000-0005-0000-0000-0000DE040000}"/>
    <cellStyle name="Обычный 6 2 5 2 2 3 2 2" xfId="1882" xr:uid="{00000000-0005-0000-0000-0000DF040000}"/>
    <cellStyle name="Обычный 6 2 5 2 2 3 3" xfId="1881" xr:uid="{00000000-0005-0000-0000-0000E0040000}"/>
    <cellStyle name="Обычный 6 2 5 2 2 4" xfId="842" xr:uid="{00000000-0005-0000-0000-0000E1040000}"/>
    <cellStyle name="Обычный 6 2 5 2 2 4 2" xfId="1884" xr:uid="{00000000-0005-0000-0000-0000E2040000}"/>
    <cellStyle name="Обычный 6 2 5 2 2 4 3" xfId="1883" xr:uid="{00000000-0005-0000-0000-0000E3040000}"/>
    <cellStyle name="Обычный 6 2 5 2 2 5" xfId="1885" xr:uid="{00000000-0005-0000-0000-0000E4040000}"/>
    <cellStyle name="Обычный 6 2 5 2 2 6" xfId="1876" xr:uid="{00000000-0005-0000-0000-0000E5040000}"/>
    <cellStyle name="Обычный 6 2 5 2 3" xfId="196" xr:uid="{00000000-0005-0000-0000-0000E6040000}"/>
    <cellStyle name="Обычный 6 2 5 2 3 2" xfId="368" xr:uid="{00000000-0005-0000-0000-0000E7040000}"/>
    <cellStyle name="Обычный 6 2 5 2 3 2 2" xfId="846" xr:uid="{00000000-0005-0000-0000-0000E8040000}"/>
    <cellStyle name="Обычный 6 2 5 2 3 2 2 2" xfId="1889" xr:uid="{00000000-0005-0000-0000-0000E9040000}"/>
    <cellStyle name="Обычный 6 2 5 2 3 2 2 3" xfId="1888" xr:uid="{00000000-0005-0000-0000-0000EA040000}"/>
    <cellStyle name="Обычный 6 2 5 2 3 2 3" xfId="1890" xr:uid="{00000000-0005-0000-0000-0000EB040000}"/>
    <cellStyle name="Обычный 6 2 5 2 3 2 4" xfId="1887" xr:uid="{00000000-0005-0000-0000-0000EC040000}"/>
    <cellStyle name="Обычный 6 2 5 2 3 3" xfId="539" xr:uid="{00000000-0005-0000-0000-0000ED040000}"/>
    <cellStyle name="Обычный 6 2 5 2 3 3 2" xfId="847" xr:uid="{00000000-0005-0000-0000-0000EE040000}"/>
    <cellStyle name="Обычный 6 2 5 2 3 3 2 2" xfId="1892" xr:uid="{00000000-0005-0000-0000-0000EF040000}"/>
    <cellStyle name="Обычный 6 2 5 2 3 3 3" xfId="1891" xr:uid="{00000000-0005-0000-0000-0000F0040000}"/>
    <cellStyle name="Обычный 6 2 5 2 3 4" xfId="845" xr:uid="{00000000-0005-0000-0000-0000F1040000}"/>
    <cellStyle name="Обычный 6 2 5 2 3 4 2" xfId="1894" xr:uid="{00000000-0005-0000-0000-0000F2040000}"/>
    <cellStyle name="Обычный 6 2 5 2 3 4 3" xfId="1893" xr:uid="{00000000-0005-0000-0000-0000F3040000}"/>
    <cellStyle name="Обычный 6 2 5 2 3 5" xfId="1895" xr:uid="{00000000-0005-0000-0000-0000F4040000}"/>
    <cellStyle name="Обычный 6 2 5 2 3 6" xfId="1886" xr:uid="{00000000-0005-0000-0000-0000F5040000}"/>
    <cellStyle name="Обычный 6 2 5 2 4" xfId="366" xr:uid="{00000000-0005-0000-0000-0000F6040000}"/>
    <cellStyle name="Обычный 6 2 5 2 4 2" xfId="848" xr:uid="{00000000-0005-0000-0000-0000F7040000}"/>
    <cellStyle name="Обычный 6 2 5 2 4 2 2" xfId="1898" xr:uid="{00000000-0005-0000-0000-0000F8040000}"/>
    <cellStyle name="Обычный 6 2 5 2 4 2 3" xfId="1897" xr:uid="{00000000-0005-0000-0000-0000F9040000}"/>
    <cellStyle name="Обычный 6 2 5 2 4 3" xfId="1899" xr:uid="{00000000-0005-0000-0000-0000FA040000}"/>
    <cellStyle name="Обычный 6 2 5 2 4 4" xfId="1896" xr:uid="{00000000-0005-0000-0000-0000FB040000}"/>
    <cellStyle name="Обычный 6 2 5 2 5" xfId="537" xr:uid="{00000000-0005-0000-0000-0000FC040000}"/>
    <cellStyle name="Обычный 6 2 5 2 5 2" xfId="849" xr:uid="{00000000-0005-0000-0000-0000FD040000}"/>
    <cellStyle name="Обычный 6 2 5 2 5 2 2" xfId="1901" xr:uid="{00000000-0005-0000-0000-0000FE040000}"/>
    <cellStyle name="Обычный 6 2 5 2 5 3" xfId="1900" xr:uid="{00000000-0005-0000-0000-0000FF040000}"/>
    <cellStyle name="Обычный 6 2 5 2 6" xfId="841" xr:uid="{00000000-0005-0000-0000-000000050000}"/>
    <cellStyle name="Обычный 6 2 5 2 6 2" xfId="1903" xr:uid="{00000000-0005-0000-0000-000001050000}"/>
    <cellStyle name="Обычный 6 2 5 2 6 3" xfId="1902" xr:uid="{00000000-0005-0000-0000-000002050000}"/>
    <cellStyle name="Обычный 6 2 5 2 7" xfId="1904" xr:uid="{00000000-0005-0000-0000-000003050000}"/>
    <cellStyle name="Обычный 6 2 5 2 8" xfId="1875" xr:uid="{00000000-0005-0000-0000-000004050000}"/>
    <cellStyle name="Обычный 6 2 5 3" xfId="197" xr:uid="{00000000-0005-0000-0000-000005050000}"/>
    <cellStyle name="Обычный 6 2 5 3 2" xfId="369" xr:uid="{00000000-0005-0000-0000-000006050000}"/>
    <cellStyle name="Обычный 6 2 5 3 2 2" xfId="851" xr:uid="{00000000-0005-0000-0000-000007050000}"/>
    <cellStyle name="Обычный 6 2 5 3 2 2 2" xfId="1908" xr:uid="{00000000-0005-0000-0000-000008050000}"/>
    <cellStyle name="Обычный 6 2 5 3 2 2 3" xfId="1907" xr:uid="{00000000-0005-0000-0000-000009050000}"/>
    <cellStyle name="Обычный 6 2 5 3 2 3" xfId="1909" xr:uid="{00000000-0005-0000-0000-00000A050000}"/>
    <cellStyle name="Обычный 6 2 5 3 2 4" xfId="1906" xr:uid="{00000000-0005-0000-0000-00000B050000}"/>
    <cellStyle name="Обычный 6 2 5 3 3" xfId="540" xr:uid="{00000000-0005-0000-0000-00000C050000}"/>
    <cellStyle name="Обычный 6 2 5 3 3 2" xfId="852" xr:uid="{00000000-0005-0000-0000-00000D050000}"/>
    <cellStyle name="Обычный 6 2 5 3 3 2 2" xfId="1911" xr:uid="{00000000-0005-0000-0000-00000E050000}"/>
    <cellStyle name="Обычный 6 2 5 3 3 3" xfId="1910" xr:uid="{00000000-0005-0000-0000-00000F050000}"/>
    <cellStyle name="Обычный 6 2 5 3 4" xfId="850" xr:uid="{00000000-0005-0000-0000-000010050000}"/>
    <cellStyle name="Обычный 6 2 5 3 4 2" xfId="1913" xr:uid="{00000000-0005-0000-0000-000011050000}"/>
    <cellStyle name="Обычный 6 2 5 3 4 3" xfId="1912" xr:uid="{00000000-0005-0000-0000-000012050000}"/>
    <cellStyle name="Обычный 6 2 5 3 5" xfId="1914" xr:uid="{00000000-0005-0000-0000-000013050000}"/>
    <cellStyle name="Обычный 6 2 5 3 6" xfId="1905" xr:uid="{00000000-0005-0000-0000-000014050000}"/>
    <cellStyle name="Обычный 6 2 5 4" xfId="198" xr:uid="{00000000-0005-0000-0000-000015050000}"/>
    <cellStyle name="Обычный 6 2 5 4 2" xfId="370" xr:uid="{00000000-0005-0000-0000-000016050000}"/>
    <cellStyle name="Обычный 6 2 5 4 2 2" xfId="854" xr:uid="{00000000-0005-0000-0000-000017050000}"/>
    <cellStyle name="Обычный 6 2 5 4 2 2 2" xfId="1918" xr:uid="{00000000-0005-0000-0000-000018050000}"/>
    <cellStyle name="Обычный 6 2 5 4 2 2 3" xfId="1917" xr:uid="{00000000-0005-0000-0000-000019050000}"/>
    <cellStyle name="Обычный 6 2 5 4 2 3" xfId="1919" xr:uid="{00000000-0005-0000-0000-00001A050000}"/>
    <cellStyle name="Обычный 6 2 5 4 2 4" xfId="1916" xr:uid="{00000000-0005-0000-0000-00001B050000}"/>
    <cellStyle name="Обычный 6 2 5 4 3" xfId="541" xr:uid="{00000000-0005-0000-0000-00001C050000}"/>
    <cellStyle name="Обычный 6 2 5 4 3 2" xfId="855" xr:uid="{00000000-0005-0000-0000-00001D050000}"/>
    <cellStyle name="Обычный 6 2 5 4 3 2 2" xfId="1921" xr:uid="{00000000-0005-0000-0000-00001E050000}"/>
    <cellStyle name="Обычный 6 2 5 4 3 3" xfId="1920" xr:uid="{00000000-0005-0000-0000-00001F050000}"/>
    <cellStyle name="Обычный 6 2 5 4 4" xfId="853" xr:uid="{00000000-0005-0000-0000-000020050000}"/>
    <cellStyle name="Обычный 6 2 5 4 4 2" xfId="1923" xr:uid="{00000000-0005-0000-0000-000021050000}"/>
    <cellStyle name="Обычный 6 2 5 4 4 3" xfId="1922" xr:uid="{00000000-0005-0000-0000-000022050000}"/>
    <cellStyle name="Обычный 6 2 5 4 5" xfId="1924" xr:uid="{00000000-0005-0000-0000-000023050000}"/>
    <cellStyle name="Обычный 6 2 5 4 6" xfId="1915" xr:uid="{00000000-0005-0000-0000-000024050000}"/>
    <cellStyle name="Обычный 6 2 5 5" xfId="294" xr:uid="{00000000-0005-0000-0000-000025050000}"/>
    <cellStyle name="Обычный 6 2 5 5 2" xfId="856" xr:uid="{00000000-0005-0000-0000-000026050000}"/>
    <cellStyle name="Обычный 6 2 5 5 2 2" xfId="1927" xr:uid="{00000000-0005-0000-0000-000027050000}"/>
    <cellStyle name="Обычный 6 2 5 5 2 3" xfId="1926" xr:uid="{00000000-0005-0000-0000-000028050000}"/>
    <cellStyle name="Обычный 6 2 5 5 3" xfId="1928" xr:uid="{00000000-0005-0000-0000-000029050000}"/>
    <cellStyle name="Обычный 6 2 5 5 4" xfId="1925" xr:uid="{00000000-0005-0000-0000-00002A050000}"/>
    <cellStyle name="Обычный 6 2 5 6" xfId="465" xr:uid="{00000000-0005-0000-0000-00002B050000}"/>
    <cellStyle name="Обычный 6 2 5 6 2" xfId="857" xr:uid="{00000000-0005-0000-0000-00002C050000}"/>
    <cellStyle name="Обычный 6 2 5 6 2 2" xfId="1930" xr:uid="{00000000-0005-0000-0000-00002D050000}"/>
    <cellStyle name="Обычный 6 2 5 6 3" xfId="1929" xr:uid="{00000000-0005-0000-0000-00002E050000}"/>
    <cellStyle name="Обычный 6 2 5 7" xfId="840" xr:uid="{00000000-0005-0000-0000-00002F050000}"/>
    <cellStyle name="Обычный 6 2 5 7 2" xfId="1932" xr:uid="{00000000-0005-0000-0000-000030050000}"/>
    <cellStyle name="Обычный 6 2 5 7 3" xfId="1931" xr:uid="{00000000-0005-0000-0000-000031050000}"/>
    <cellStyle name="Обычный 6 2 5 8" xfId="1933" xr:uid="{00000000-0005-0000-0000-000032050000}"/>
    <cellStyle name="Обычный 6 2 5 9" xfId="1874" xr:uid="{00000000-0005-0000-0000-000033050000}"/>
    <cellStyle name="Обычный 6 2 6" xfId="199" xr:uid="{00000000-0005-0000-0000-000034050000}"/>
    <cellStyle name="Обычный 6 2 6 2" xfId="200" xr:uid="{00000000-0005-0000-0000-000035050000}"/>
    <cellStyle name="Обычный 6 2 6 2 2" xfId="372" xr:uid="{00000000-0005-0000-0000-000036050000}"/>
    <cellStyle name="Обычный 6 2 6 2 2 2" xfId="860" xr:uid="{00000000-0005-0000-0000-000037050000}"/>
    <cellStyle name="Обычный 6 2 6 2 2 2 2" xfId="1938" xr:uid="{00000000-0005-0000-0000-000038050000}"/>
    <cellStyle name="Обычный 6 2 6 2 2 2 3" xfId="1937" xr:uid="{00000000-0005-0000-0000-000039050000}"/>
    <cellStyle name="Обычный 6 2 6 2 2 3" xfId="1939" xr:uid="{00000000-0005-0000-0000-00003A050000}"/>
    <cellStyle name="Обычный 6 2 6 2 2 4" xfId="1936" xr:uid="{00000000-0005-0000-0000-00003B050000}"/>
    <cellStyle name="Обычный 6 2 6 2 3" xfId="543" xr:uid="{00000000-0005-0000-0000-00003C050000}"/>
    <cellStyle name="Обычный 6 2 6 2 3 2" xfId="861" xr:uid="{00000000-0005-0000-0000-00003D050000}"/>
    <cellStyle name="Обычный 6 2 6 2 3 2 2" xfId="1941" xr:uid="{00000000-0005-0000-0000-00003E050000}"/>
    <cellStyle name="Обычный 6 2 6 2 3 3" xfId="1940" xr:uid="{00000000-0005-0000-0000-00003F050000}"/>
    <cellStyle name="Обычный 6 2 6 2 4" xfId="859" xr:uid="{00000000-0005-0000-0000-000040050000}"/>
    <cellStyle name="Обычный 6 2 6 2 4 2" xfId="1943" xr:uid="{00000000-0005-0000-0000-000041050000}"/>
    <cellStyle name="Обычный 6 2 6 2 4 3" xfId="1942" xr:uid="{00000000-0005-0000-0000-000042050000}"/>
    <cellStyle name="Обычный 6 2 6 2 5" xfId="1944" xr:uid="{00000000-0005-0000-0000-000043050000}"/>
    <cellStyle name="Обычный 6 2 6 2 6" xfId="1935" xr:uid="{00000000-0005-0000-0000-000044050000}"/>
    <cellStyle name="Обычный 6 2 6 3" xfId="201" xr:uid="{00000000-0005-0000-0000-000045050000}"/>
    <cellStyle name="Обычный 6 2 6 3 2" xfId="373" xr:uid="{00000000-0005-0000-0000-000046050000}"/>
    <cellStyle name="Обычный 6 2 6 3 2 2" xfId="863" xr:uid="{00000000-0005-0000-0000-000047050000}"/>
    <cellStyle name="Обычный 6 2 6 3 2 2 2" xfId="1948" xr:uid="{00000000-0005-0000-0000-000048050000}"/>
    <cellStyle name="Обычный 6 2 6 3 2 2 3" xfId="1947" xr:uid="{00000000-0005-0000-0000-000049050000}"/>
    <cellStyle name="Обычный 6 2 6 3 2 3" xfId="1949" xr:uid="{00000000-0005-0000-0000-00004A050000}"/>
    <cellStyle name="Обычный 6 2 6 3 2 4" xfId="1946" xr:uid="{00000000-0005-0000-0000-00004B050000}"/>
    <cellStyle name="Обычный 6 2 6 3 3" xfId="544" xr:uid="{00000000-0005-0000-0000-00004C050000}"/>
    <cellStyle name="Обычный 6 2 6 3 3 2" xfId="864" xr:uid="{00000000-0005-0000-0000-00004D050000}"/>
    <cellStyle name="Обычный 6 2 6 3 3 2 2" xfId="1951" xr:uid="{00000000-0005-0000-0000-00004E050000}"/>
    <cellStyle name="Обычный 6 2 6 3 3 3" xfId="1950" xr:uid="{00000000-0005-0000-0000-00004F050000}"/>
    <cellStyle name="Обычный 6 2 6 3 4" xfId="862" xr:uid="{00000000-0005-0000-0000-000050050000}"/>
    <cellStyle name="Обычный 6 2 6 3 4 2" xfId="1953" xr:uid="{00000000-0005-0000-0000-000051050000}"/>
    <cellStyle name="Обычный 6 2 6 3 4 3" xfId="1952" xr:uid="{00000000-0005-0000-0000-000052050000}"/>
    <cellStyle name="Обычный 6 2 6 3 5" xfId="1954" xr:uid="{00000000-0005-0000-0000-000053050000}"/>
    <cellStyle name="Обычный 6 2 6 3 6" xfId="1945" xr:uid="{00000000-0005-0000-0000-000054050000}"/>
    <cellStyle name="Обычный 6 2 6 4" xfId="371" xr:uid="{00000000-0005-0000-0000-000055050000}"/>
    <cellStyle name="Обычный 6 2 6 4 2" xfId="865" xr:uid="{00000000-0005-0000-0000-000056050000}"/>
    <cellStyle name="Обычный 6 2 6 4 2 2" xfId="1957" xr:uid="{00000000-0005-0000-0000-000057050000}"/>
    <cellStyle name="Обычный 6 2 6 4 2 3" xfId="1956" xr:uid="{00000000-0005-0000-0000-000058050000}"/>
    <cellStyle name="Обычный 6 2 6 4 3" xfId="1958" xr:uid="{00000000-0005-0000-0000-000059050000}"/>
    <cellStyle name="Обычный 6 2 6 4 4" xfId="1955" xr:uid="{00000000-0005-0000-0000-00005A050000}"/>
    <cellStyle name="Обычный 6 2 6 5" xfId="542" xr:uid="{00000000-0005-0000-0000-00005B050000}"/>
    <cellStyle name="Обычный 6 2 6 5 2" xfId="866" xr:uid="{00000000-0005-0000-0000-00005C050000}"/>
    <cellStyle name="Обычный 6 2 6 5 2 2" xfId="1960" xr:uid="{00000000-0005-0000-0000-00005D050000}"/>
    <cellStyle name="Обычный 6 2 6 5 3" xfId="1959" xr:uid="{00000000-0005-0000-0000-00005E050000}"/>
    <cellStyle name="Обычный 6 2 6 6" xfId="858" xr:uid="{00000000-0005-0000-0000-00005F050000}"/>
    <cellStyle name="Обычный 6 2 6 6 2" xfId="1962" xr:uid="{00000000-0005-0000-0000-000060050000}"/>
    <cellStyle name="Обычный 6 2 6 6 3" xfId="1961" xr:uid="{00000000-0005-0000-0000-000061050000}"/>
    <cellStyle name="Обычный 6 2 6 7" xfId="1963" xr:uid="{00000000-0005-0000-0000-000062050000}"/>
    <cellStyle name="Обычный 6 2 6 8" xfId="1934" xr:uid="{00000000-0005-0000-0000-000063050000}"/>
    <cellStyle name="Обычный 6 2 7" xfId="202" xr:uid="{00000000-0005-0000-0000-000064050000}"/>
    <cellStyle name="Обычный 6 2 7 2" xfId="374" xr:uid="{00000000-0005-0000-0000-000065050000}"/>
    <cellStyle name="Обычный 6 2 7 2 2" xfId="868" xr:uid="{00000000-0005-0000-0000-000066050000}"/>
    <cellStyle name="Обычный 6 2 7 2 2 2" xfId="1967" xr:uid="{00000000-0005-0000-0000-000067050000}"/>
    <cellStyle name="Обычный 6 2 7 2 2 3" xfId="1966" xr:uid="{00000000-0005-0000-0000-000068050000}"/>
    <cellStyle name="Обычный 6 2 7 2 3" xfId="1968" xr:uid="{00000000-0005-0000-0000-000069050000}"/>
    <cellStyle name="Обычный 6 2 7 2 4" xfId="1965" xr:uid="{00000000-0005-0000-0000-00006A050000}"/>
    <cellStyle name="Обычный 6 2 7 3" xfId="545" xr:uid="{00000000-0005-0000-0000-00006B050000}"/>
    <cellStyle name="Обычный 6 2 7 3 2" xfId="869" xr:uid="{00000000-0005-0000-0000-00006C050000}"/>
    <cellStyle name="Обычный 6 2 7 3 2 2" xfId="1970" xr:uid="{00000000-0005-0000-0000-00006D050000}"/>
    <cellStyle name="Обычный 6 2 7 3 3" xfId="1969" xr:uid="{00000000-0005-0000-0000-00006E050000}"/>
    <cellStyle name="Обычный 6 2 7 4" xfId="867" xr:uid="{00000000-0005-0000-0000-00006F050000}"/>
    <cellStyle name="Обычный 6 2 7 4 2" xfId="1972" xr:uid="{00000000-0005-0000-0000-000070050000}"/>
    <cellStyle name="Обычный 6 2 7 4 3" xfId="1971" xr:uid="{00000000-0005-0000-0000-000071050000}"/>
    <cellStyle name="Обычный 6 2 7 5" xfId="1973" xr:uid="{00000000-0005-0000-0000-000072050000}"/>
    <cellStyle name="Обычный 6 2 7 6" xfId="1964" xr:uid="{00000000-0005-0000-0000-000073050000}"/>
    <cellStyle name="Обычный 6 2 8" xfId="203" xr:uid="{00000000-0005-0000-0000-000074050000}"/>
    <cellStyle name="Обычный 6 2 8 2" xfId="375" xr:uid="{00000000-0005-0000-0000-000075050000}"/>
    <cellStyle name="Обычный 6 2 8 2 2" xfId="871" xr:uid="{00000000-0005-0000-0000-000076050000}"/>
    <cellStyle name="Обычный 6 2 8 2 2 2" xfId="1977" xr:uid="{00000000-0005-0000-0000-000077050000}"/>
    <cellStyle name="Обычный 6 2 8 2 2 3" xfId="1976" xr:uid="{00000000-0005-0000-0000-000078050000}"/>
    <cellStyle name="Обычный 6 2 8 2 3" xfId="1978" xr:uid="{00000000-0005-0000-0000-000079050000}"/>
    <cellStyle name="Обычный 6 2 8 2 4" xfId="1975" xr:uid="{00000000-0005-0000-0000-00007A050000}"/>
    <cellStyle name="Обычный 6 2 8 3" xfId="546" xr:uid="{00000000-0005-0000-0000-00007B050000}"/>
    <cellStyle name="Обычный 6 2 8 3 2" xfId="872" xr:uid="{00000000-0005-0000-0000-00007C050000}"/>
    <cellStyle name="Обычный 6 2 8 3 2 2" xfId="1980" xr:uid="{00000000-0005-0000-0000-00007D050000}"/>
    <cellStyle name="Обычный 6 2 8 3 3" xfId="1979" xr:uid="{00000000-0005-0000-0000-00007E050000}"/>
    <cellStyle name="Обычный 6 2 8 4" xfId="870" xr:uid="{00000000-0005-0000-0000-00007F050000}"/>
    <cellStyle name="Обычный 6 2 8 4 2" xfId="1982" xr:uid="{00000000-0005-0000-0000-000080050000}"/>
    <cellStyle name="Обычный 6 2 8 4 3" xfId="1981" xr:uid="{00000000-0005-0000-0000-000081050000}"/>
    <cellStyle name="Обычный 6 2 8 5" xfId="1983" xr:uid="{00000000-0005-0000-0000-000082050000}"/>
    <cellStyle name="Обычный 6 2 8 6" xfId="1974" xr:uid="{00000000-0005-0000-0000-000083050000}"/>
    <cellStyle name="Обычный 6 2 9" xfId="204" xr:uid="{00000000-0005-0000-0000-000084050000}"/>
    <cellStyle name="Обычный 6 2 9 2" xfId="376" xr:uid="{00000000-0005-0000-0000-000085050000}"/>
    <cellStyle name="Обычный 6 2 9 2 2" xfId="874" xr:uid="{00000000-0005-0000-0000-000086050000}"/>
    <cellStyle name="Обычный 6 2 9 2 2 2" xfId="1987" xr:uid="{00000000-0005-0000-0000-000087050000}"/>
    <cellStyle name="Обычный 6 2 9 2 2 3" xfId="1986" xr:uid="{00000000-0005-0000-0000-000088050000}"/>
    <cellStyle name="Обычный 6 2 9 2 3" xfId="1988" xr:uid="{00000000-0005-0000-0000-000089050000}"/>
    <cellStyle name="Обычный 6 2 9 2 4" xfId="1985" xr:uid="{00000000-0005-0000-0000-00008A050000}"/>
    <cellStyle name="Обычный 6 2 9 3" xfId="547" xr:uid="{00000000-0005-0000-0000-00008B050000}"/>
    <cellStyle name="Обычный 6 2 9 3 2" xfId="875" xr:uid="{00000000-0005-0000-0000-00008C050000}"/>
    <cellStyle name="Обычный 6 2 9 3 2 2" xfId="1990" xr:uid="{00000000-0005-0000-0000-00008D050000}"/>
    <cellStyle name="Обычный 6 2 9 3 3" xfId="1989" xr:uid="{00000000-0005-0000-0000-00008E050000}"/>
    <cellStyle name="Обычный 6 2 9 4" xfId="873" xr:uid="{00000000-0005-0000-0000-00008F050000}"/>
    <cellStyle name="Обычный 6 2 9 4 2" xfId="1992" xr:uid="{00000000-0005-0000-0000-000090050000}"/>
    <cellStyle name="Обычный 6 2 9 4 3" xfId="1991" xr:uid="{00000000-0005-0000-0000-000091050000}"/>
    <cellStyle name="Обычный 6 2 9 5" xfId="1993" xr:uid="{00000000-0005-0000-0000-000092050000}"/>
    <cellStyle name="Обычный 6 2 9 6" xfId="1984" xr:uid="{00000000-0005-0000-0000-000093050000}"/>
    <cellStyle name="Обычный 6 3" xfId="126" xr:uid="{00000000-0005-0000-0000-000094050000}"/>
    <cellStyle name="Обычный 6 3 2" xfId="205" xr:uid="{00000000-0005-0000-0000-000095050000}"/>
    <cellStyle name="Обычный 6 3 2 2" xfId="206" xr:uid="{00000000-0005-0000-0000-000096050000}"/>
    <cellStyle name="Обычный 6 3 2 2 2" xfId="378" xr:uid="{00000000-0005-0000-0000-000097050000}"/>
    <cellStyle name="Обычный 6 3 2 2 2 2" xfId="879" xr:uid="{00000000-0005-0000-0000-000098050000}"/>
    <cellStyle name="Обычный 6 3 2 2 2 2 2" xfId="1999" xr:uid="{00000000-0005-0000-0000-000099050000}"/>
    <cellStyle name="Обычный 6 3 2 2 2 2 3" xfId="1998" xr:uid="{00000000-0005-0000-0000-00009A050000}"/>
    <cellStyle name="Обычный 6 3 2 2 2 3" xfId="2000" xr:uid="{00000000-0005-0000-0000-00009B050000}"/>
    <cellStyle name="Обычный 6 3 2 2 2 4" xfId="1997" xr:uid="{00000000-0005-0000-0000-00009C050000}"/>
    <cellStyle name="Обычный 6 3 2 2 3" xfId="549" xr:uid="{00000000-0005-0000-0000-00009D050000}"/>
    <cellStyle name="Обычный 6 3 2 2 3 2" xfId="880" xr:uid="{00000000-0005-0000-0000-00009E050000}"/>
    <cellStyle name="Обычный 6 3 2 2 3 2 2" xfId="2002" xr:uid="{00000000-0005-0000-0000-00009F050000}"/>
    <cellStyle name="Обычный 6 3 2 2 3 3" xfId="2001" xr:uid="{00000000-0005-0000-0000-0000A0050000}"/>
    <cellStyle name="Обычный 6 3 2 2 4" xfId="878" xr:uid="{00000000-0005-0000-0000-0000A1050000}"/>
    <cellStyle name="Обычный 6 3 2 2 4 2" xfId="2004" xr:uid="{00000000-0005-0000-0000-0000A2050000}"/>
    <cellStyle name="Обычный 6 3 2 2 4 3" xfId="2003" xr:uid="{00000000-0005-0000-0000-0000A3050000}"/>
    <cellStyle name="Обычный 6 3 2 2 5" xfId="2005" xr:uid="{00000000-0005-0000-0000-0000A4050000}"/>
    <cellStyle name="Обычный 6 3 2 2 6" xfId="1996" xr:uid="{00000000-0005-0000-0000-0000A5050000}"/>
    <cellStyle name="Обычный 6 3 2 3" xfId="207" xr:uid="{00000000-0005-0000-0000-0000A6050000}"/>
    <cellStyle name="Обычный 6 3 2 3 2" xfId="379" xr:uid="{00000000-0005-0000-0000-0000A7050000}"/>
    <cellStyle name="Обычный 6 3 2 3 2 2" xfId="882" xr:uid="{00000000-0005-0000-0000-0000A8050000}"/>
    <cellStyle name="Обычный 6 3 2 3 2 2 2" xfId="2009" xr:uid="{00000000-0005-0000-0000-0000A9050000}"/>
    <cellStyle name="Обычный 6 3 2 3 2 2 3" xfId="2008" xr:uid="{00000000-0005-0000-0000-0000AA050000}"/>
    <cellStyle name="Обычный 6 3 2 3 2 3" xfId="2010" xr:uid="{00000000-0005-0000-0000-0000AB050000}"/>
    <cellStyle name="Обычный 6 3 2 3 2 4" xfId="2007" xr:uid="{00000000-0005-0000-0000-0000AC050000}"/>
    <cellStyle name="Обычный 6 3 2 3 3" xfId="550" xr:uid="{00000000-0005-0000-0000-0000AD050000}"/>
    <cellStyle name="Обычный 6 3 2 3 3 2" xfId="883" xr:uid="{00000000-0005-0000-0000-0000AE050000}"/>
    <cellStyle name="Обычный 6 3 2 3 3 2 2" xfId="2012" xr:uid="{00000000-0005-0000-0000-0000AF050000}"/>
    <cellStyle name="Обычный 6 3 2 3 3 3" xfId="2011" xr:uid="{00000000-0005-0000-0000-0000B0050000}"/>
    <cellStyle name="Обычный 6 3 2 3 4" xfId="881" xr:uid="{00000000-0005-0000-0000-0000B1050000}"/>
    <cellStyle name="Обычный 6 3 2 3 4 2" xfId="2014" xr:uid="{00000000-0005-0000-0000-0000B2050000}"/>
    <cellStyle name="Обычный 6 3 2 3 4 3" xfId="2013" xr:uid="{00000000-0005-0000-0000-0000B3050000}"/>
    <cellStyle name="Обычный 6 3 2 3 5" xfId="2015" xr:uid="{00000000-0005-0000-0000-0000B4050000}"/>
    <cellStyle name="Обычный 6 3 2 3 6" xfId="2006" xr:uid="{00000000-0005-0000-0000-0000B5050000}"/>
    <cellStyle name="Обычный 6 3 2 4" xfId="377" xr:uid="{00000000-0005-0000-0000-0000B6050000}"/>
    <cellStyle name="Обычный 6 3 2 4 2" xfId="884" xr:uid="{00000000-0005-0000-0000-0000B7050000}"/>
    <cellStyle name="Обычный 6 3 2 4 2 2" xfId="2018" xr:uid="{00000000-0005-0000-0000-0000B8050000}"/>
    <cellStyle name="Обычный 6 3 2 4 2 3" xfId="2017" xr:uid="{00000000-0005-0000-0000-0000B9050000}"/>
    <cellStyle name="Обычный 6 3 2 4 3" xfId="2019" xr:uid="{00000000-0005-0000-0000-0000BA050000}"/>
    <cellStyle name="Обычный 6 3 2 4 4" xfId="2016" xr:uid="{00000000-0005-0000-0000-0000BB050000}"/>
    <cellStyle name="Обычный 6 3 2 5" xfId="548" xr:uid="{00000000-0005-0000-0000-0000BC050000}"/>
    <cellStyle name="Обычный 6 3 2 5 2" xfId="885" xr:uid="{00000000-0005-0000-0000-0000BD050000}"/>
    <cellStyle name="Обычный 6 3 2 5 2 2" xfId="2021" xr:uid="{00000000-0005-0000-0000-0000BE050000}"/>
    <cellStyle name="Обычный 6 3 2 5 3" xfId="2020" xr:uid="{00000000-0005-0000-0000-0000BF050000}"/>
    <cellStyle name="Обычный 6 3 2 6" xfId="877" xr:uid="{00000000-0005-0000-0000-0000C0050000}"/>
    <cellStyle name="Обычный 6 3 2 6 2" xfId="2023" xr:uid="{00000000-0005-0000-0000-0000C1050000}"/>
    <cellStyle name="Обычный 6 3 2 6 3" xfId="2022" xr:uid="{00000000-0005-0000-0000-0000C2050000}"/>
    <cellStyle name="Обычный 6 3 2 7" xfId="2024" xr:uid="{00000000-0005-0000-0000-0000C3050000}"/>
    <cellStyle name="Обычный 6 3 2 8" xfId="1995" xr:uid="{00000000-0005-0000-0000-0000C4050000}"/>
    <cellStyle name="Обычный 6 3 3" xfId="208" xr:uid="{00000000-0005-0000-0000-0000C5050000}"/>
    <cellStyle name="Обычный 6 3 3 2" xfId="380" xr:uid="{00000000-0005-0000-0000-0000C6050000}"/>
    <cellStyle name="Обычный 6 3 3 2 2" xfId="887" xr:uid="{00000000-0005-0000-0000-0000C7050000}"/>
    <cellStyle name="Обычный 6 3 3 2 2 2" xfId="2028" xr:uid="{00000000-0005-0000-0000-0000C8050000}"/>
    <cellStyle name="Обычный 6 3 3 2 2 3" xfId="2027" xr:uid="{00000000-0005-0000-0000-0000C9050000}"/>
    <cellStyle name="Обычный 6 3 3 2 3" xfId="2029" xr:uid="{00000000-0005-0000-0000-0000CA050000}"/>
    <cellStyle name="Обычный 6 3 3 2 4" xfId="2026" xr:uid="{00000000-0005-0000-0000-0000CB050000}"/>
    <cellStyle name="Обычный 6 3 3 3" xfId="551" xr:uid="{00000000-0005-0000-0000-0000CC050000}"/>
    <cellStyle name="Обычный 6 3 3 3 2" xfId="888" xr:uid="{00000000-0005-0000-0000-0000CD050000}"/>
    <cellStyle name="Обычный 6 3 3 3 2 2" xfId="2031" xr:uid="{00000000-0005-0000-0000-0000CE050000}"/>
    <cellStyle name="Обычный 6 3 3 3 3" xfId="2030" xr:uid="{00000000-0005-0000-0000-0000CF050000}"/>
    <cellStyle name="Обычный 6 3 3 4" xfId="886" xr:uid="{00000000-0005-0000-0000-0000D0050000}"/>
    <cellStyle name="Обычный 6 3 3 4 2" xfId="2033" xr:uid="{00000000-0005-0000-0000-0000D1050000}"/>
    <cellStyle name="Обычный 6 3 3 4 3" xfId="2032" xr:uid="{00000000-0005-0000-0000-0000D2050000}"/>
    <cellStyle name="Обычный 6 3 3 5" xfId="2034" xr:uid="{00000000-0005-0000-0000-0000D3050000}"/>
    <cellStyle name="Обычный 6 3 3 6" xfId="2025" xr:uid="{00000000-0005-0000-0000-0000D4050000}"/>
    <cellStyle name="Обычный 6 3 4" xfId="209" xr:uid="{00000000-0005-0000-0000-0000D5050000}"/>
    <cellStyle name="Обычный 6 3 4 2" xfId="381" xr:uid="{00000000-0005-0000-0000-0000D6050000}"/>
    <cellStyle name="Обычный 6 3 4 2 2" xfId="890" xr:uid="{00000000-0005-0000-0000-0000D7050000}"/>
    <cellStyle name="Обычный 6 3 4 2 2 2" xfId="2038" xr:uid="{00000000-0005-0000-0000-0000D8050000}"/>
    <cellStyle name="Обычный 6 3 4 2 2 3" xfId="2037" xr:uid="{00000000-0005-0000-0000-0000D9050000}"/>
    <cellStyle name="Обычный 6 3 4 2 3" xfId="2039" xr:uid="{00000000-0005-0000-0000-0000DA050000}"/>
    <cellStyle name="Обычный 6 3 4 2 4" xfId="2036" xr:uid="{00000000-0005-0000-0000-0000DB050000}"/>
    <cellStyle name="Обычный 6 3 4 3" xfId="552" xr:uid="{00000000-0005-0000-0000-0000DC050000}"/>
    <cellStyle name="Обычный 6 3 4 3 2" xfId="891" xr:uid="{00000000-0005-0000-0000-0000DD050000}"/>
    <cellStyle name="Обычный 6 3 4 3 2 2" xfId="2041" xr:uid="{00000000-0005-0000-0000-0000DE050000}"/>
    <cellStyle name="Обычный 6 3 4 3 3" xfId="2040" xr:uid="{00000000-0005-0000-0000-0000DF050000}"/>
    <cellStyle name="Обычный 6 3 4 4" xfId="889" xr:uid="{00000000-0005-0000-0000-0000E0050000}"/>
    <cellStyle name="Обычный 6 3 4 4 2" xfId="2043" xr:uid="{00000000-0005-0000-0000-0000E1050000}"/>
    <cellStyle name="Обычный 6 3 4 4 3" xfId="2042" xr:uid="{00000000-0005-0000-0000-0000E2050000}"/>
    <cellStyle name="Обычный 6 3 4 5" xfId="2044" xr:uid="{00000000-0005-0000-0000-0000E3050000}"/>
    <cellStyle name="Обычный 6 3 4 6" xfId="2035" xr:uid="{00000000-0005-0000-0000-0000E4050000}"/>
    <cellStyle name="Обычный 6 3 5" xfId="298" xr:uid="{00000000-0005-0000-0000-0000E5050000}"/>
    <cellStyle name="Обычный 6 3 5 2" xfId="892" xr:uid="{00000000-0005-0000-0000-0000E6050000}"/>
    <cellStyle name="Обычный 6 3 5 2 2" xfId="2047" xr:uid="{00000000-0005-0000-0000-0000E7050000}"/>
    <cellStyle name="Обычный 6 3 5 2 3" xfId="2046" xr:uid="{00000000-0005-0000-0000-0000E8050000}"/>
    <cellStyle name="Обычный 6 3 5 3" xfId="2048" xr:uid="{00000000-0005-0000-0000-0000E9050000}"/>
    <cellStyle name="Обычный 6 3 5 4" xfId="2045" xr:uid="{00000000-0005-0000-0000-0000EA050000}"/>
    <cellStyle name="Обычный 6 3 6" xfId="469" xr:uid="{00000000-0005-0000-0000-0000EB050000}"/>
    <cellStyle name="Обычный 6 3 6 2" xfId="893" xr:uid="{00000000-0005-0000-0000-0000EC050000}"/>
    <cellStyle name="Обычный 6 3 6 2 2" xfId="2050" xr:uid="{00000000-0005-0000-0000-0000ED050000}"/>
    <cellStyle name="Обычный 6 3 6 3" xfId="2049" xr:uid="{00000000-0005-0000-0000-0000EE050000}"/>
    <cellStyle name="Обычный 6 3 7" xfId="876" xr:uid="{00000000-0005-0000-0000-0000EF050000}"/>
    <cellStyle name="Обычный 6 3 7 2" xfId="2052" xr:uid="{00000000-0005-0000-0000-0000F0050000}"/>
    <cellStyle name="Обычный 6 3 7 3" xfId="2051" xr:uid="{00000000-0005-0000-0000-0000F1050000}"/>
    <cellStyle name="Обычный 6 3 8" xfId="2053" xr:uid="{00000000-0005-0000-0000-0000F2050000}"/>
    <cellStyle name="Обычный 6 3 9" xfId="1994" xr:uid="{00000000-0005-0000-0000-0000F3050000}"/>
    <cellStyle name="Обычный 6 4" xfId="119" xr:uid="{00000000-0005-0000-0000-0000F4050000}"/>
    <cellStyle name="Обычный 6 4 2" xfId="210" xr:uid="{00000000-0005-0000-0000-0000F5050000}"/>
    <cellStyle name="Обычный 6 4 2 2" xfId="211" xr:uid="{00000000-0005-0000-0000-0000F6050000}"/>
    <cellStyle name="Обычный 6 4 2 2 2" xfId="383" xr:uid="{00000000-0005-0000-0000-0000F7050000}"/>
    <cellStyle name="Обычный 6 4 2 2 2 2" xfId="897" xr:uid="{00000000-0005-0000-0000-0000F8050000}"/>
    <cellStyle name="Обычный 6 4 2 2 2 2 2" xfId="2059" xr:uid="{00000000-0005-0000-0000-0000F9050000}"/>
    <cellStyle name="Обычный 6 4 2 2 2 2 3" xfId="2058" xr:uid="{00000000-0005-0000-0000-0000FA050000}"/>
    <cellStyle name="Обычный 6 4 2 2 2 3" xfId="2060" xr:uid="{00000000-0005-0000-0000-0000FB050000}"/>
    <cellStyle name="Обычный 6 4 2 2 2 4" xfId="2057" xr:uid="{00000000-0005-0000-0000-0000FC050000}"/>
    <cellStyle name="Обычный 6 4 2 2 3" xfId="554" xr:uid="{00000000-0005-0000-0000-0000FD050000}"/>
    <cellStyle name="Обычный 6 4 2 2 3 2" xfId="898" xr:uid="{00000000-0005-0000-0000-0000FE050000}"/>
    <cellStyle name="Обычный 6 4 2 2 3 2 2" xfId="2062" xr:uid="{00000000-0005-0000-0000-0000FF050000}"/>
    <cellStyle name="Обычный 6 4 2 2 3 3" xfId="2061" xr:uid="{00000000-0005-0000-0000-000000060000}"/>
    <cellStyle name="Обычный 6 4 2 2 4" xfId="896" xr:uid="{00000000-0005-0000-0000-000001060000}"/>
    <cellStyle name="Обычный 6 4 2 2 4 2" xfId="2064" xr:uid="{00000000-0005-0000-0000-000002060000}"/>
    <cellStyle name="Обычный 6 4 2 2 4 3" xfId="2063" xr:uid="{00000000-0005-0000-0000-000003060000}"/>
    <cellStyle name="Обычный 6 4 2 2 5" xfId="2065" xr:uid="{00000000-0005-0000-0000-000004060000}"/>
    <cellStyle name="Обычный 6 4 2 2 6" xfId="2056" xr:uid="{00000000-0005-0000-0000-000005060000}"/>
    <cellStyle name="Обычный 6 4 2 3" xfId="212" xr:uid="{00000000-0005-0000-0000-000006060000}"/>
    <cellStyle name="Обычный 6 4 2 3 2" xfId="384" xr:uid="{00000000-0005-0000-0000-000007060000}"/>
    <cellStyle name="Обычный 6 4 2 3 2 2" xfId="900" xr:uid="{00000000-0005-0000-0000-000008060000}"/>
    <cellStyle name="Обычный 6 4 2 3 2 2 2" xfId="2069" xr:uid="{00000000-0005-0000-0000-000009060000}"/>
    <cellStyle name="Обычный 6 4 2 3 2 2 3" xfId="2068" xr:uid="{00000000-0005-0000-0000-00000A060000}"/>
    <cellStyle name="Обычный 6 4 2 3 2 3" xfId="2070" xr:uid="{00000000-0005-0000-0000-00000B060000}"/>
    <cellStyle name="Обычный 6 4 2 3 2 4" xfId="2067" xr:uid="{00000000-0005-0000-0000-00000C060000}"/>
    <cellStyle name="Обычный 6 4 2 3 3" xfId="555" xr:uid="{00000000-0005-0000-0000-00000D060000}"/>
    <cellStyle name="Обычный 6 4 2 3 3 2" xfId="901" xr:uid="{00000000-0005-0000-0000-00000E060000}"/>
    <cellStyle name="Обычный 6 4 2 3 3 2 2" xfId="2072" xr:uid="{00000000-0005-0000-0000-00000F060000}"/>
    <cellStyle name="Обычный 6 4 2 3 3 3" xfId="2071" xr:uid="{00000000-0005-0000-0000-000010060000}"/>
    <cellStyle name="Обычный 6 4 2 3 4" xfId="899" xr:uid="{00000000-0005-0000-0000-000011060000}"/>
    <cellStyle name="Обычный 6 4 2 3 4 2" xfId="2074" xr:uid="{00000000-0005-0000-0000-000012060000}"/>
    <cellStyle name="Обычный 6 4 2 3 4 3" xfId="2073" xr:uid="{00000000-0005-0000-0000-000013060000}"/>
    <cellStyle name="Обычный 6 4 2 3 5" xfId="2075" xr:uid="{00000000-0005-0000-0000-000014060000}"/>
    <cellStyle name="Обычный 6 4 2 3 6" xfId="2066" xr:uid="{00000000-0005-0000-0000-000015060000}"/>
    <cellStyle name="Обычный 6 4 2 4" xfId="382" xr:uid="{00000000-0005-0000-0000-000016060000}"/>
    <cellStyle name="Обычный 6 4 2 4 2" xfId="902" xr:uid="{00000000-0005-0000-0000-000017060000}"/>
    <cellStyle name="Обычный 6 4 2 4 2 2" xfId="2078" xr:uid="{00000000-0005-0000-0000-000018060000}"/>
    <cellStyle name="Обычный 6 4 2 4 2 3" xfId="2077" xr:uid="{00000000-0005-0000-0000-000019060000}"/>
    <cellStyle name="Обычный 6 4 2 4 3" xfId="2079" xr:uid="{00000000-0005-0000-0000-00001A060000}"/>
    <cellStyle name="Обычный 6 4 2 4 4" xfId="2076" xr:uid="{00000000-0005-0000-0000-00001B060000}"/>
    <cellStyle name="Обычный 6 4 2 5" xfId="553" xr:uid="{00000000-0005-0000-0000-00001C060000}"/>
    <cellStyle name="Обычный 6 4 2 5 2" xfId="903" xr:uid="{00000000-0005-0000-0000-00001D060000}"/>
    <cellStyle name="Обычный 6 4 2 5 2 2" xfId="2081" xr:uid="{00000000-0005-0000-0000-00001E060000}"/>
    <cellStyle name="Обычный 6 4 2 5 3" xfId="2080" xr:uid="{00000000-0005-0000-0000-00001F060000}"/>
    <cellStyle name="Обычный 6 4 2 6" xfId="895" xr:uid="{00000000-0005-0000-0000-000020060000}"/>
    <cellStyle name="Обычный 6 4 2 6 2" xfId="2083" xr:uid="{00000000-0005-0000-0000-000021060000}"/>
    <cellStyle name="Обычный 6 4 2 6 3" xfId="2082" xr:uid="{00000000-0005-0000-0000-000022060000}"/>
    <cellStyle name="Обычный 6 4 2 7" xfId="2084" xr:uid="{00000000-0005-0000-0000-000023060000}"/>
    <cellStyle name="Обычный 6 4 2 8" xfId="2055" xr:uid="{00000000-0005-0000-0000-000024060000}"/>
    <cellStyle name="Обычный 6 4 3" xfId="213" xr:uid="{00000000-0005-0000-0000-000025060000}"/>
    <cellStyle name="Обычный 6 4 3 2" xfId="385" xr:uid="{00000000-0005-0000-0000-000026060000}"/>
    <cellStyle name="Обычный 6 4 3 2 2" xfId="905" xr:uid="{00000000-0005-0000-0000-000027060000}"/>
    <cellStyle name="Обычный 6 4 3 2 2 2" xfId="2088" xr:uid="{00000000-0005-0000-0000-000028060000}"/>
    <cellStyle name="Обычный 6 4 3 2 2 3" xfId="2087" xr:uid="{00000000-0005-0000-0000-000029060000}"/>
    <cellStyle name="Обычный 6 4 3 2 3" xfId="2089" xr:uid="{00000000-0005-0000-0000-00002A060000}"/>
    <cellStyle name="Обычный 6 4 3 2 4" xfId="2086" xr:uid="{00000000-0005-0000-0000-00002B060000}"/>
    <cellStyle name="Обычный 6 4 3 3" xfId="556" xr:uid="{00000000-0005-0000-0000-00002C060000}"/>
    <cellStyle name="Обычный 6 4 3 3 2" xfId="906" xr:uid="{00000000-0005-0000-0000-00002D060000}"/>
    <cellStyle name="Обычный 6 4 3 3 2 2" xfId="2091" xr:uid="{00000000-0005-0000-0000-00002E060000}"/>
    <cellStyle name="Обычный 6 4 3 3 3" xfId="2090" xr:uid="{00000000-0005-0000-0000-00002F060000}"/>
    <cellStyle name="Обычный 6 4 3 4" xfId="904" xr:uid="{00000000-0005-0000-0000-000030060000}"/>
    <cellStyle name="Обычный 6 4 3 4 2" xfId="2093" xr:uid="{00000000-0005-0000-0000-000031060000}"/>
    <cellStyle name="Обычный 6 4 3 4 3" xfId="2092" xr:uid="{00000000-0005-0000-0000-000032060000}"/>
    <cellStyle name="Обычный 6 4 3 5" xfId="2094" xr:uid="{00000000-0005-0000-0000-000033060000}"/>
    <cellStyle name="Обычный 6 4 3 6" xfId="2085" xr:uid="{00000000-0005-0000-0000-000034060000}"/>
    <cellStyle name="Обычный 6 4 4" xfId="214" xr:uid="{00000000-0005-0000-0000-000035060000}"/>
    <cellStyle name="Обычный 6 4 4 2" xfId="386" xr:uid="{00000000-0005-0000-0000-000036060000}"/>
    <cellStyle name="Обычный 6 4 4 2 2" xfId="908" xr:uid="{00000000-0005-0000-0000-000037060000}"/>
    <cellStyle name="Обычный 6 4 4 2 2 2" xfId="2098" xr:uid="{00000000-0005-0000-0000-000038060000}"/>
    <cellStyle name="Обычный 6 4 4 2 2 3" xfId="2097" xr:uid="{00000000-0005-0000-0000-000039060000}"/>
    <cellStyle name="Обычный 6 4 4 2 3" xfId="2099" xr:uid="{00000000-0005-0000-0000-00003A060000}"/>
    <cellStyle name="Обычный 6 4 4 2 4" xfId="2096" xr:uid="{00000000-0005-0000-0000-00003B060000}"/>
    <cellStyle name="Обычный 6 4 4 3" xfId="557" xr:uid="{00000000-0005-0000-0000-00003C060000}"/>
    <cellStyle name="Обычный 6 4 4 3 2" xfId="909" xr:uid="{00000000-0005-0000-0000-00003D060000}"/>
    <cellStyle name="Обычный 6 4 4 3 2 2" xfId="2101" xr:uid="{00000000-0005-0000-0000-00003E060000}"/>
    <cellStyle name="Обычный 6 4 4 3 3" xfId="2100" xr:uid="{00000000-0005-0000-0000-00003F060000}"/>
    <cellStyle name="Обычный 6 4 4 4" xfId="907" xr:uid="{00000000-0005-0000-0000-000040060000}"/>
    <cellStyle name="Обычный 6 4 4 4 2" xfId="2103" xr:uid="{00000000-0005-0000-0000-000041060000}"/>
    <cellStyle name="Обычный 6 4 4 4 3" xfId="2102" xr:uid="{00000000-0005-0000-0000-000042060000}"/>
    <cellStyle name="Обычный 6 4 4 5" xfId="2104" xr:uid="{00000000-0005-0000-0000-000043060000}"/>
    <cellStyle name="Обычный 6 4 4 6" xfId="2095" xr:uid="{00000000-0005-0000-0000-000044060000}"/>
    <cellStyle name="Обычный 6 4 5" xfId="291" xr:uid="{00000000-0005-0000-0000-000045060000}"/>
    <cellStyle name="Обычный 6 4 5 2" xfId="910" xr:uid="{00000000-0005-0000-0000-000046060000}"/>
    <cellStyle name="Обычный 6 4 5 2 2" xfId="2107" xr:uid="{00000000-0005-0000-0000-000047060000}"/>
    <cellStyle name="Обычный 6 4 5 2 3" xfId="2106" xr:uid="{00000000-0005-0000-0000-000048060000}"/>
    <cellStyle name="Обычный 6 4 5 3" xfId="2108" xr:uid="{00000000-0005-0000-0000-000049060000}"/>
    <cellStyle name="Обычный 6 4 5 4" xfId="2105" xr:uid="{00000000-0005-0000-0000-00004A060000}"/>
    <cellStyle name="Обычный 6 4 6" xfId="462" xr:uid="{00000000-0005-0000-0000-00004B060000}"/>
    <cellStyle name="Обычный 6 4 6 2" xfId="911" xr:uid="{00000000-0005-0000-0000-00004C060000}"/>
    <cellStyle name="Обычный 6 4 6 2 2" xfId="2110" xr:uid="{00000000-0005-0000-0000-00004D060000}"/>
    <cellStyle name="Обычный 6 4 6 3" xfId="2109" xr:uid="{00000000-0005-0000-0000-00004E060000}"/>
    <cellStyle name="Обычный 6 4 7" xfId="894" xr:uid="{00000000-0005-0000-0000-00004F060000}"/>
    <cellStyle name="Обычный 6 4 7 2" xfId="2112" xr:uid="{00000000-0005-0000-0000-000050060000}"/>
    <cellStyle name="Обычный 6 4 7 3" xfId="2111" xr:uid="{00000000-0005-0000-0000-000051060000}"/>
    <cellStyle name="Обычный 6 4 8" xfId="2113" xr:uid="{00000000-0005-0000-0000-000052060000}"/>
    <cellStyle name="Обычный 6 4 9" xfId="2054" xr:uid="{00000000-0005-0000-0000-000053060000}"/>
    <cellStyle name="Обычный 6 5" xfId="215" xr:uid="{00000000-0005-0000-0000-000054060000}"/>
    <cellStyle name="Обычный 6 5 2" xfId="216" xr:uid="{00000000-0005-0000-0000-000055060000}"/>
    <cellStyle name="Обычный 6 5 2 2" xfId="388" xr:uid="{00000000-0005-0000-0000-000056060000}"/>
    <cellStyle name="Обычный 6 5 2 2 2" xfId="914" xr:uid="{00000000-0005-0000-0000-000057060000}"/>
    <cellStyle name="Обычный 6 5 2 2 2 2" xfId="2118" xr:uid="{00000000-0005-0000-0000-000058060000}"/>
    <cellStyle name="Обычный 6 5 2 2 2 3" xfId="2117" xr:uid="{00000000-0005-0000-0000-000059060000}"/>
    <cellStyle name="Обычный 6 5 2 2 3" xfId="2119" xr:uid="{00000000-0005-0000-0000-00005A060000}"/>
    <cellStyle name="Обычный 6 5 2 2 4" xfId="2116" xr:uid="{00000000-0005-0000-0000-00005B060000}"/>
    <cellStyle name="Обычный 6 5 2 3" xfId="559" xr:uid="{00000000-0005-0000-0000-00005C060000}"/>
    <cellStyle name="Обычный 6 5 2 3 2" xfId="915" xr:uid="{00000000-0005-0000-0000-00005D060000}"/>
    <cellStyle name="Обычный 6 5 2 3 2 2" xfId="2121" xr:uid="{00000000-0005-0000-0000-00005E060000}"/>
    <cellStyle name="Обычный 6 5 2 3 3" xfId="2120" xr:uid="{00000000-0005-0000-0000-00005F060000}"/>
    <cellStyle name="Обычный 6 5 2 4" xfId="913" xr:uid="{00000000-0005-0000-0000-000060060000}"/>
    <cellStyle name="Обычный 6 5 2 4 2" xfId="2123" xr:uid="{00000000-0005-0000-0000-000061060000}"/>
    <cellStyle name="Обычный 6 5 2 4 3" xfId="2122" xr:uid="{00000000-0005-0000-0000-000062060000}"/>
    <cellStyle name="Обычный 6 5 2 5" xfId="2124" xr:uid="{00000000-0005-0000-0000-000063060000}"/>
    <cellStyle name="Обычный 6 5 2 6" xfId="2115" xr:uid="{00000000-0005-0000-0000-000064060000}"/>
    <cellStyle name="Обычный 6 5 3" xfId="217" xr:uid="{00000000-0005-0000-0000-000065060000}"/>
    <cellStyle name="Обычный 6 5 3 2" xfId="389" xr:uid="{00000000-0005-0000-0000-000066060000}"/>
    <cellStyle name="Обычный 6 5 3 2 2" xfId="917" xr:uid="{00000000-0005-0000-0000-000067060000}"/>
    <cellStyle name="Обычный 6 5 3 2 2 2" xfId="2128" xr:uid="{00000000-0005-0000-0000-000068060000}"/>
    <cellStyle name="Обычный 6 5 3 2 2 3" xfId="2127" xr:uid="{00000000-0005-0000-0000-000069060000}"/>
    <cellStyle name="Обычный 6 5 3 2 3" xfId="2129" xr:uid="{00000000-0005-0000-0000-00006A060000}"/>
    <cellStyle name="Обычный 6 5 3 2 4" xfId="2126" xr:uid="{00000000-0005-0000-0000-00006B060000}"/>
    <cellStyle name="Обычный 6 5 3 3" xfId="560" xr:uid="{00000000-0005-0000-0000-00006C060000}"/>
    <cellStyle name="Обычный 6 5 3 3 2" xfId="918" xr:uid="{00000000-0005-0000-0000-00006D060000}"/>
    <cellStyle name="Обычный 6 5 3 3 2 2" xfId="2131" xr:uid="{00000000-0005-0000-0000-00006E060000}"/>
    <cellStyle name="Обычный 6 5 3 3 3" xfId="2130" xr:uid="{00000000-0005-0000-0000-00006F060000}"/>
    <cellStyle name="Обычный 6 5 3 4" xfId="916" xr:uid="{00000000-0005-0000-0000-000070060000}"/>
    <cellStyle name="Обычный 6 5 3 4 2" xfId="2133" xr:uid="{00000000-0005-0000-0000-000071060000}"/>
    <cellStyle name="Обычный 6 5 3 4 3" xfId="2132" xr:uid="{00000000-0005-0000-0000-000072060000}"/>
    <cellStyle name="Обычный 6 5 3 5" xfId="2134" xr:uid="{00000000-0005-0000-0000-000073060000}"/>
    <cellStyle name="Обычный 6 5 3 6" xfId="2125" xr:uid="{00000000-0005-0000-0000-000074060000}"/>
    <cellStyle name="Обычный 6 5 4" xfId="387" xr:uid="{00000000-0005-0000-0000-000075060000}"/>
    <cellStyle name="Обычный 6 5 4 2" xfId="919" xr:uid="{00000000-0005-0000-0000-000076060000}"/>
    <cellStyle name="Обычный 6 5 4 2 2" xfId="2137" xr:uid="{00000000-0005-0000-0000-000077060000}"/>
    <cellStyle name="Обычный 6 5 4 2 3" xfId="2136" xr:uid="{00000000-0005-0000-0000-000078060000}"/>
    <cellStyle name="Обычный 6 5 4 3" xfId="2138" xr:uid="{00000000-0005-0000-0000-000079060000}"/>
    <cellStyle name="Обычный 6 5 4 4" xfId="2135" xr:uid="{00000000-0005-0000-0000-00007A060000}"/>
    <cellStyle name="Обычный 6 5 5" xfId="558" xr:uid="{00000000-0005-0000-0000-00007B060000}"/>
    <cellStyle name="Обычный 6 5 5 2" xfId="920" xr:uid="{00000000-0005-0000-0000-00007C060000}"/>
    <cellStyle name="Обычный 6 5 5 2 2" xfId="2140" xr:uid="{00000000-0005-0000-0000-00007D060000}"/>
    <cellStyle name="Обычный 6 5 5 3" xfId="2139" xr:uid="{00000000-0005-0000-0000-00007E060000}"/>
    <cellStyle name="Обычный 6 5 6" xfId="912" xr:uid="{00000000-0005-0000-0000-00007F060000}"/>
    <cellStyle name="Обычный 6 5 6 2" xfId="2142" xr:uid="{00000000-0005-0000-0000-000080060000}"/>
    <cellStyle name="Обычный 6 5 6 3" xfId="2141" xr:uid="{00000000-0005-0000-0000-000081060000}"/>
    <cellStyle name="Обычный 6 5 7" xfId="2143" xr:uid="{00000000-0005-0000-0000-000082060000}"/>
    <cellStyle name="Обычный 6 5 8" xfId="2114" xr:uid="{00000000-0005-0000-0000-000083060000}"/>
    <cellStyle name="Обычный 6 6" xfId="218" xr:uid="{00000000-0005-0000-0000-000084060000}"/>
    <cellStyle name="Обычный 6 6 2" xfId="390" xr:uid="{00000000-0005-0000-0000-000085060000}"/>
    <cellStyle name="Обычный 6 6 2 2" xfId="922" xr:uid="{00000000-0005-0000-0000-000086060000}"/>
    <cellStyle name="Обычный 6 6 2 2 2" xfId="2147" xr:uid="{00000000-0005-0000-0000-000087060000}"/>
    <cellStyle name="Обычный 6 6 2 2 3" xfId="2146" xr:uid="{00000000-0005-0000-0000-000088060000}"/>
    <cellStyle name="Обычный 6 6 2 3" xfId="2148" xr:uid="{00000000-0005-0000-0000-000089060000}"/>
    <cellStyle name="Обычный 6 6 2 4" xfId="2145" xr:uid="{00000000-0005-0000-0000-00008A060000}"/>
    <cellStyle name="Обычный 6 6 3" xfId="561" xr:uid="{00000000-0005-0000-0000-00008B060000}"/>
    <cellStyle name="Обычный 6 6 3 2" xfId="923" xr:uid="{00000000-0005-0000-0000-00008C060000}"/>
    <cellStyle name="Обычный 6 6 3 2 2" xfId="2150" xr:uid="{00000000-0005-0000-0000-00008D060000}"/>
    <cellStyle name="Обычный 6 6 3 3" xfId="2149" xr:uid="{00000000-0005-0000-0000-00008E060000}"/>
    <cellStyle name="Обычный 6 6 4" xfId="921" xr:uid="{00000000-0005-0000-0000-00008F060000}"/>
    <cellStyle name="Обычный 6 6 4 2" xfId="2152" xr:uid="{00000000-0005-0000-0000-000090060000}"/>
    <cellStyle name="Обычный 6 6 4 3" xfId="2151" xr:uid="{00000000-0005-0000-0000-000091060000}"/>
    <cellStyle name="Обычный 6 6 5" xfId="2153" xr:uid="{00000000-0005-0000-0000-000092060000}"/>
    <cellStyle name="Обычный 6 6 6" xfId="2144" xr:uid="{00000000-0005-0000-0000-000093060000}"/>
    <cellStyle name="Обычный 6 7" xfId="219" xr:uid="{00000000-0005-0000-0000-000094060000}"/>
    <cellStyle name="Обычный 6 7 2" xfId="391" xr:uid="{00000000-0005-0000-0000-000095060000}"/>
    <cellStyle name="Обычный 6 7 2 2" xfId="925" xr:uid="{00000000-0005-0000-0000-000096060000}"/>
    <cellStyle name="Обычный 6 7 2 2 2" xfId="2157" xr:uid="{00000000-0005-0000-0000-000097060000}"/>
    <cellStyle name="Обычный 6 7 2 2 3" xfId="2156" xr:uid="{00000000-0005-0000-0000-000098060000}"/>
    <cellStyle name="Обычный 6 7 2 3" xfId="2158" xr:uid="{00000000-0005-0000-0000-000099060000}"/>
    <cellStyle name="Обычный 6 7 2 4" xfId="2155" xr:uid="{00000000-0005-0000-0000-00009A060000}"/>
    <cellStyle name="Обычный 6 7 3" xfId="562" xr:uid="{00000000-0005-0000-0000-00009B060000}"/>
    <cellStyle name="Обычный 6 7 3 2" xfId="926" xr:uid="{00000000-0005-0000-0000-00009C060000}"/>
    <cellStyle name="Обычный 6 7 3 2 2" xfId="2160" xr:uid="{00000000-0005-0000-0000-00009D060000}"/>
    <cellStyle name="Обычный 6 7 3 3" xfId="2159" xr:uid="{00000000-0005-0000-0000-00009E060000}"/>
    <cellStyle name="Обычный 6 7 4" xfId="924" xr:uid="{00000000-0005-0000-0000-00009F060000}"/>
    <cellStyle name="Обычный 6 7 4 2" xfId="2162" xr:uid="{00000000-0005-0000-0000-0000A0060000}"/>
    <cellStyle name="Обычный 6 7 4 3" xfId="2161" xr:uid="{00000000-0005-0000-0000-0000A1060000}"/>
    <cellStyle name="Обычный 6 7 5" xfId="2163" xr:uid="{00000000-0005-0000-0000-0000A2060000}"/>
    <cellStyle name="Обычный 6 7 6" xfId="2154" xr:uid="{00000000-0005-0000-0000-0000A3060000}"/>
    <cellStyle name="Обычный 6 8" xfId="220" xr:uid="{00000000-0005-0000-0000-0000A4060000}"/>
    <cellStyle name="Обычный 6 8 2" xfId="392" xr:uid="{00000000-0005-0000-0000-0000A5060000}"/>
    <cellStyle name="Обычный 6 8 2 2" xfId="928" xr:uid="{00000000-0005-0000-0000-0000A6060000}"/>
    <cellStyle name="Обычный 6 8 2 2 2" xfId="2167" xr:uid="{00000000-0005-0000-0000-0000A7060000}"/>
    <cellStyle name="Обычный 6 8 2 2 3" xfId="2166" xr:uid="{00000000-0005-0000-0000-0000A8060000}"/>
    <cellStyle name="Обычный 6 8 2 3" xfId="2168" xr:uid="{00000000-0005-0000-0000-0000A9060000}"/>
    <cellStyle name="Обычный 6 8 2 4" xfId="2165" xr:uid="{00000000-0005-0000-0000-0000AA060000}"/>
    <cellStyle name="Обычный 6 8 3" xfId="563" xr:uid="{00000000-0005-0000-0000-0000AB060000}"/>
    <cellStyle name="Обычный 6 8 3 2" xfId="929" xr:uid="{00000000-0005-0000-0000-0000AC060000}"/>
    <cellStyle name="Обычный 6 8 3 2 2" xfId="2170" xr:uid="{00000000-0005-0000-0000-0000AD060000}"/>
    <cellStyle name="Обычный 6 8 3 3" xfId="2169" xr:uid="{00000000-0005-0000-0000-0000AE060000}"/>
    <cellStyle name="Обычный 6 8 4" xfId="927" xr:uid="{00000000-0005-0000-0000-0000AF060000}"/>
    <cellStyle name="Обычный 6 8 4 2" xfId="2172" xr:uid="{00000000-0005-0000-0000-0000B0060000}"/>
    <cellStyle name="Обычный 6 8 4 3" xfId="2171" xr:uid="{00000000-0005-0000-0000-0000B1060000}"/>
    <cellStyle name="Обычный 6 8 5" xfId="2173" xr:uid="{00000000-0005-0000-0000-0000B2060000}"/>
    <cellStyle name="Обычный 6 8 6" xfId="2164" xr:uid="{00000000-0005-0000-0000-0000B3060000}"/>
    <cellStyle name="Обычный 6 9" xfId="108" xr:uid="{00000000-0005-0000-0000-0000B4060000}"/>
    <cellStyle name="Обычный 6 9 2" xfId="930" xr:uid="{00000000-0005-0000-0000-0000B5060000}"/>
    <cellStyle name="Обычный 6 9 3" xfId="2174" xr:uid="{00000000-0005-0000-0000-0000B6060000}"/>
    <cellStyle name="Обычный 7" xfId="55" xr:uid="{00000000-0005-0000-0000-0000B7060000}"/>
    <cellStyle name="Обычный 7 2" xfId="59" xr:uid="{00000000-0005-0000-0000-0000B8060000}"/>
    <cellStyle name="Обычный 7 2 10" xfId="457" xr:uid="{00000000-0005-0000-0000-0000B9060000}"/>
    <cellStyle name="Обычный 7 2 10 2" xfId="932" xr:uid="{00000000-0005-0000-0000-0000BA060000}"/>
    <cellStyle name="Обычный 7 2 10 2 2" xfId="2177" xr:uid="{00000000-0005-0000-0000-0000BB060000}"/>
    <cellStyle name="Обычный 7 2 10 3" xfId="2176" xr:uid="{00000000-0005-0000-0000-0000BC060000}"/>
    <cellStyle name="Обычный 7 2 11" xfId="931" xr:uid="{00000000-0005-0000-0000-0000BD060000}"/>
    <cellStyle name="Обычный 7 2 11 2" xfId="2178" xr:uid="{00000000-0005-0000-0000-0000BE060000}"/>
    <cellStyle name="Обычный 7 2 12" xfId="2175" xr:uid="{00000000-0005-0000-0000-0000BF060000}"/>
    <cellStyle name="Обычный 7 2 2" xfId="131" xr:uid="{00000000-0005-0000-0000-0000C0060000}"/>
    <cellStyle name="Обычный 7 2 2 2" xfId="221" xr:uid="{00000000-0005-0000-0000-0000C1060000}"/>
    <cellStyle name="Обычный 7 2 2 2 2" xfId="222" xr:uid="{00000000-0005-0000-0000-0000C2060000}"/>
    <cellStyle name="Обычный 7 2 2 2 2 2" xfId="394" xr:uid="{00000000-0005-0000-0000-0000C3060000}"/>
    <cellStyle name="Обычный 7 2 2 2 2 2 2" xfId="936" xr:uid="{00000000-0005-0000-0000-0000C4060000}"/>
    <cellStyle name="Обычный 7 2 2 2 2 2 2 2" xfId="2184" xr:uid="{00000000-0005-0000-0000-0000C5060000}"/>
    <cellStyle name="Обычный 7 2 2 2 2 2 2 3" xfId="2183" xr:uid="{00000000-0005-0000-0000-0000C6060000}"/>
    <cellStyle name="Обычный 7 2 2 2 2 2 3" xfId="2185" xr:uid="{00000000-0005-0000-0000-0000C7060000}"/>
    <cellStyle name="Обычный 7 2 2 2 2 2 4" xfId="2182" xr:uid="{00000000-0005-0000-0000-0000C8060000}"/>
    <cellStyle name="Обычный 7 2 2 2 2 3" xfId="565" xr:uid="{00000000-0005-0000-0000-0000C9060000}"/>
    <cellStyle name="Обычный 7 2 2 2 2 3 2" xfId="937" xr:uid="{00000000-0005-0000-0000-0000CA060000}"/>
    <cellStyle name="Обычный 7 2 2 2 2 3 2 2" xfId="2187" xr:uid="{00000000-0005-0000-0000-0000CB060000}"/>
    <cellStyle name="Обычный 7 2 2 2 2 3 3" xfId="2186" xr:uid="{00000000-0005-0000-0000-0000CC060000}"/>
    <cellStyle name="Обычный 7 2 2 2 2 4" xfId="935" xr:uid="{00000000-0005-0000-0000-0000CD060000}"/>
    <cellStyle name="Обычный 7 2 2 2 2 4 2" xfId="2189" xr:uid="{00000000-0005-0000-0000-0000CE060000}"/>
    <cellStyle name="Обычный 7 2 2 2 2 4 3" xfId="2188" xr:uid="{00000000-0005-0000-0000-0000CF060000}"/>
    <cellStyle name="Обычный 7 2 2 2 2 5" xfId="2190" xr:uid="{00000000-0005-0000-0000-0000D0060000}"/>
    <cellStyle name="Обычный 7 2 2 2 2 6" xfId="2181" xr:uid="{00000000-0005-0000-0000-0000D1060000}"/>
    <cellStyle name="Обычный 7 2 2 2 3" xfId="223" xr:uid="{00000000-0005-0000-0000-0000D2060000}"/>
    <cellStyle name="Обычный 7 2 2 2 3 2" xfId="395" xr:uid="{00000000-0005-0000-0000-0000D3060000}"/>
    <cellStyle name="Обычный 7 2 2 2 3 2 2" xfId="939" xr:uid="{00000000-0005-0000-0000-0000D4060000}"/>
    <cellStyle name="Обычный 7 2 2 2 3 2 2 2" xfId="2194" xr:uid="{00000000-0005-0000-0000-0000D5060000}"/>
    <cellStyle name="Обычный 7 2 2 2 3 2 2 3" xfId="2193" xr:uid="{00000000-0005-0000-0000-0000D6060000}"/>
    <cellStyle name="Обычный 7 2 2 2 3 2 3" xfId="2195" xr:uid="{00000000-0005-0000-0000-0000D7060000}"/>
    <cellStyle name="Обычный 7 2 2 2 3 2 4" xfId="2192" xr:uid="{00000000-0005-0000-0000-0000D8060000}"/>
    <cellStyle name="Обычный 7 2 2 2 3 3" xfId="566" xr:uid="{00000000-0005-0000-0000-0000D9060000}"/>
    <cellStyle name="Обычный 7 2 2 2 3 3 2" xfId="940" xr:uid="{00000000-0005-0000-0000-0000DA060000}"/>
    <cellStyle name="Обычный 7 2 2 2 3 3 2 2" xfId="2197" xr:uid="{00000000-0005-0000-0000-0000DB060000}"/>
    <cellStyle name="Обычный 7 2 2 2 3 3 3" xfId="2196" xr:uid="{00000000-0005-0000-0000-0000DC060000}"/>
    <cellStyle name="Обычный 7 2 2 2 3 4" xfId="938" xr:uid="{00000000-0005-0000-0000-0000DD060000}"/>
    <cellStyle name="Обычный 7 2 2 2 3 4 2" xfId="2199" xr:uid="{00000000-0005-0000-0000-0000DE060000}"/>
    <cellStyle name="Обычный 7 2 2 2 3 4 3" xfId="2198" xr:uid="{00000000-0005-0000-0000-0000DF060000}"/>
    <cellStyle name="Обычный 7 2 2 2 3 5" xfId="2200" xr:uid="{00000000-0005-0000-0000-0000E0060000}"/>
    <cellStyle name="Обычный 7 2 2 2 3 6" xfId="2191" xr:uid="{00000000-0005-0000-0000-0000E1060000}"/>
    <cellStyle name="Обычный 7 2 2 2 4" xfId="393" xr:uid="{00000000-0005-0000-0000-0000E2060000}"/>
    <cellStyle name="Обычный 7 2 2 2 4 2" xfId="941" xr:uid="{00000000-0005-0000-0000-0000E3060000}"/>
    <cellStyle name="Обычный 7 2 2 2 4 2 2" xfId="2203" xr:uid="{00000000-0005-0000-0000-0000E4060000}"/>
    <cellStyle name="Обычный 7 2 2 2 4 2 3" xfId="2202" xr:uid="{00000000-0005-0000-0000-0000E5060000}"/>
    <cellStyle name="Обычный 7 2 2 2 4 3" xfId="2204" xr:uid="{00000000-0005-0000-0000-0000E6060000}"/>
    <cellStyle name="Обычный 7 2 2 2 4 4" xfId="2201" xr:uid="{00000000-0005-0000-0000-0000E7060000}"/>
    <cellStyle name="Обычный 7 2 2 2 5" xfId="564" xr:uid="{00000000-0005-0000-0000-0000E8060000}"/>
    <cellStyle name="Обычный 7 2 2 2 5 2" xfId="942" xr:uid="{00000000-0005-0000-0000-0000E9060000}"/>
    <cellStyle name="Обычный 7 2 2 2 5 2 2" xfId="2206" xr:uid="{00000000-0005-0000-0000-0000EA060000}"/>
    <cellStyle name="Обычный 7 2 2 2 5 3" xfId="2205" xr:uid="{00000000-0005-0000-0000-0000EB060000}"/>
    <cellStyle name="Обычный 7 2 2 2 6" xfId="934" xr:uid="{00000000-0005-0000-0000-0000EC060000}"/>
    <cellStyle name="Обычный 7 2 2 2 6 2" xfId="2208" xr:uid="{00000000-0005-0000-0000-0000ED060000}"/>
    <cellStyle name="Обычный 7 2 2 2 6 3" xfId="2207" xr:uid="{00000000-0005-0000-0000-0000EE060000}"/>
    <cellStyle name="Обычный 7 2 2 2 7" xfId="2209" xr:uid="{00000000-0005-0000-0000-0000EF060000}"/>
    <cellStyle name="Обычный 7 2 2 2 8" xfId="2180" xr:uid="{00000000-0005-0000-0000-0000F0060000}"/>
    <cellStyle name="Обычный 7 2 2 3" xfId="224" xr:uid="{00000000-0005-0000-0000-0000F1060000}"/>
    <cellStyle name="Обычный 7 2 2 3 2" xfId="396" xr:uid="{00000000-0005-0000-0000-0000F2060000}"/>
    <cellStyle name="Обычный 7 2 2 3 2 2" xfId="944" xr:uid="{00000000-0005-0000-0000-0000F3060000}"/>
    <cellStyle name="Обычный 7 2 2 3 2 2 2" xfId="2213" xr:uid="{00000000-0005-0000-0000-0000F4060000}"/>
    <cellStyle name="Обычный 7 2 2 3 2 2 3" xfId="2212" xr:uid="{00000000-0005-0000-0000-0000F5060000}"/>
    <cellStyle name="Обычный 7 2 2 3 2 3" xfId="2214" xr:uid="{00000000-0005-0000-0000-0000F6060000}"/>
    <cellStyle name="Обычный 7 2 2 3 2 4" xfId="2211" xr:uid="{00000000-0005-0000-0000-0000F7060000}"/>
    <cellStyle name="Обычный 7 2 2 3 3" xfId="567" xr:uid="{00000000-0005-0000-0000-0000F8060000}"/>
    <cellStyle name="Обычный 7 2 2 3 3 2" xfId="945" xr:uid="{00000000-0005-0000-0000-0000F9060000}"/>
    <cellStyle name="Обычный 7 2 2 3 3 2 2" xfId="2216" xr:uid="{00000000-0005-0000-0000-0000FA060000}"/>
    <cellStyle name="Обычный 7 2 2 3 3 3" xfId="2215" xr:uid="{00000000-0005-0000-0000-0000FB060000}"/>
    <cellStyle name="Обычный 7 2 2 3 4" xfId="943" xr:uid="{00000000-0005-0000-0000-0000FC060000}"/>
    <cellStyle name="Обычный 7 2 2 3 4 2" xfId="2218" xr:uid="{00000000-0005-0000-0000-0000FD060000}"/>
    <cellStyle name="Обычный 7 2 2 3 4 3" xfId="2217" xr:uid="{00000000-0005-0000-0000-0000FE060000}"/>
    <cellStyle name="Обычный 7 2 2 3 5" xfId="2219" xr:uid="{00000000-0005-0000-0000-0000FF060000}"/>
    <cellStyle name="Обычный 7 2 2 3 6" xfId="2210" xr:uid="{00000000-0005-0000-0000-000000070000}"/>
    <cellStyle name="Обычный 7 2 2 4" xfId="225" xr:uid="{00000000-0005-0000-0000-000001070000}"/>
    <cellStyle name="Обычный 7 2 2 4 2" xfId="397" xr:uid="{00000000-0005-0000-0000-000002070000}"/>
    <cellStyle name="Обычный 7 2 2 4 2 2" xfId="947" xr:uid="{00000000-0005-0000-0000-000003070000}"/>
    <cellStyle name="Обычный 7 2 2 4 2 2 2" xfId="2223" xr:uid="{00000000-0005-0000-0000-000004070000}"/>
    <cellStyle name="Обычный 7 2 2 4 2 2 3" xfId="2222" xr:uid="{00000000-0005-0000-0000-000005070000}"/>
    <cellStyle name="Обычный 7 2 2 4 2 3" xfId="2224" xr:uid="{00000000-0005-0000-0000-000006070000}"/>
    <cellStyle name="Обычный 7 2 2 4 2 4" xfId="2221" xr:uid="{00000000-0005-0000-0000-000007070000}"/>
    <cellStyle name="Обычный 7 2 2 4 3" xfId="568" xr:uid="{00000000-0005-0000-0000-000008070000}"/>
    <cellStyle name="Обычный 7 2 2 4 3 2" xfId="948" xr:uid="{00000000-0005-0000-0000-000009070000}"/>
    <cellStyle name="Обычный 7 2 2 4 3 2 2" xfId="2226" xr:uid="{00000000-0005-0000-0000-00000A070000}"/>
    <cellStyle name="Обычный 7 2 2 4 3 3" xfId="2225" xr:uid="{00000000-0005-0000-0000-00000B070000}"/>
    <cellStyle name="Обычный 7 2 2 4 4" xfId="946" xr:uid="{00000000-0005-0000-0000-00000C070000}"/>
    <cellStyle name="Обычный 7 2 2 4 4 2" xfId="2228" xr:uid="{00000000-0005-0000-0000-00000D070000}"/>
    <cellStyle name="Обычный 7 2 2 4 4 3" xfId="2227" xr:uid="{00000000-0005-0000-0000-00000E070000}"/>
    <cellStyle name="Обычный 7 2 2 4 5" xfId="2229" xr:uid="{00000000-0005-0000-0000-00000F070000}"/>
    <cellStyle name="Обычный 7 2 2 4 6" xfId="2220" xr:uid="{00000000-0005-0000-0000-000010070000}"/>
    <cellStyle name="Обычный 7 2 2 5" xfId="303" xr:uid="{00000000-0005-0000-0000-000011070000}"/>
    <cellStyle name="Обычный 7 2 2 5 2" xfId="949" xr:uid="{00000000-0005-0000-0000-000012070000}"/>
    <cellStyle name="Обычный 7 2 2 5 2 2" xfId="2232" xr:uid="{00000000-0005-0000-0000-000013070000}"/>
    <cellStyle name="Обычный 7 2 2 5 2 3" xfId="2231" xr:uid="{00000000-0005-0000-0000-000014070000}"/>
    <cellStyle name="Обычный 7 2 2 5 3" xfId="2233" xr:uid="{00000000-0005-0000-0000-000015070000}"/>
    <cellStyle name="Обычный 7 2 2 5 4" xfId="2230" xr:uid="{00000000-0005-0000-0000-000016070000}"/>
    <cellStyle name="Обычный 7 2 2 6" xfId="474" xr:uid="{00000000-0005-0000-0000-000017070000}"/>
    <cellStyle name="Обычный 7 2 2 6 2" xfId="950" xr:uid="{00000000-0005-0000-0000-000018070000}"/>
    <cellStyle name="Обычный 7 2 2 6 2 2" xfId="2235" xr:uid="{00000000-0005-0000-0000-000019070000}"/>
    <cellStyle name="Обычный 7 2 2 6 3" xfId="2234" xr:uid="{00000000-0005-0000-0000-00001A070000}"/>
    <cellStyle name="Обычный 7 2 2 7" xfId="933" xr:uid="{00000000-0005-0000-0000-00001B070000}"/>
    <cellStyle name="Обычный 7 2 2 7 2" xfId="2237" xr:uid="{00000000-0005-0000-0000-00001C070000}"/>
    <cellStyle name="Обычный 7 2 2 7 3" xfId="2236" xr:uid="{00000000-0005-0000-0000-00001D070000}"/>
    <cellStyle name="Обычный 7 2 2 8" xfId="2238" xr:uid="{00000000-0005-0000-0000-00001E070000}"/>
    <cellStyle name="Обычный 7 2 2 9" xfId="2179" xr:uid="{00000000-0005-0000-0000-00001F070000}"/>
    <cellStyle name="Обычный 7 2 3" xfId="124" xr:uid="{00000000-0005-0000-0000-000020070000}"/>
    <cellStyle name="Обычный 7 2 3 2" xfId="226" xr:uid="{00000000-0005-0000-0000-000021070000}"/>
    <cellStyle name="Обычный 7 2 3 2 2" xfId="227" xr:uid="{00000000-0005-0000-0000-000022070000}"/>
    <cellStyle name="Обычный 7 2 3 2 2 2" xfId="399" xr:uid="{00000000-0005-0000-0000-000023070000}"/>
    <cellStyle name="Обычный 7 2 3 2 2 2 2" xfId="954" xr:uid="{00000000-0005-0000-0000-000024070000}"/>
    <cellStyle name="Обычный 7 2 3 2 2 2 2 2" xfId="2244" xr:uid="{00000000-0005-0000-0000-000025070000}"/>
    <cellStyle name="Обычный 7 2 3 2 2 2 2 3" xfId="2243" xr:uid="{00000000-0005-0000-0000-000026070000}"/>
    <cellStyle name="Обычный 7 2 3 2 2 2 3" xfId="2245" xr:uid="{00000000-0005-0000-0000-000027070000}"/>
    <cellStyle name="Обычный 7 2 3 2 2 2 4" xfId="2242" xr:uid="{00000000-0005-0000-0000-000028070000}"/>
    <cellStyle name="Обычный 7 2 3 2 2 3" xfId="570" xr:uid="{00000000-0005-0000-0000-000029070000}"/>
    <cellStyle name="Обычный 7 2 3 2 2 3 2" xfId="955" xr:uid="{00000000-0005-0000-0000-00002A070000}"/>
    <cellStyle name="Обычный 7 2 3 2 2 3 2 2" xfId="2247" xr:uid="{00000000-0005-0000-0000-00002B070000}"/>
    <cellStyle name="Обычный 7 2 3 2 2 3 3" xfId="2246" xr:uid="{00000000-0005-0000-0000-00002C070000}"/>
    <cellStyle name="Обычный 7 2 3 2 2 4" xfId="953" xr:uid="{00000000-0005-0000-0000-00002D070000}"/>
    <cellStyle name="Обычный 7 2 3 2 2 4 2" xfId="2249" xr:uid="{00000000-0005-0000-0000-00002E070000}"/>
    <cellStyle name="Обычный 7 2 3 2 2 4 3" xfId="2248" xr:uid="{00000000-0005-0000-0000-00002F070000}"/>
    <cellStyle name="Обычный 7 2 3 2 2 5" xfId="2250" xr:uid="{00000000-0005-0000-0000-000030070000}"/>
    <cellStyle name="Обычный 7 2 3 2 2 6" xfId="2241" xr:uid="{00000000-0005-0000-0000-000031070000}"/>
    <cellStyle name="Обычный 7 2 3 2 3" xfId="228" xr:uid="{00000000-0005-0000-0000-000032070000}"/>
    <cellStyle name="Обычный 7 2 3 2 3 2" xfId="400" xr:uid="{00000000-0005-0000-0000-000033070000}"/>
    <cellStyle name="Обычный 7 2 3 2 3 2 2" xfId="957" xr:uid="{00000000-0005-0000-0000-000034070000}"/>
    <cellStyle name="Обычный 7 2 3 2 3 2 2 2" xfId="2254" xr:uid="{00000000-0005-0000-0000-000035070000}"/>
    <cellStyle name="Обычный 7 2 3 2 3 2 2 3" xfId="2253" xr:uid="{00000000-0005-0000-0000-000036070000}"/>
    <cellStyle name="Обычный 7 2 3 2 3 2 3" xfId="2255" xr:uid="{00000000-0005-0000-0000-000037070000}"/>
    <cellStyle name="Обычный 7 2 3 2 3 2 4" xfId="2252" xr:uid="{00000000-0005-0000-0000-000038070000}"/>
    <cellStyle name="Обычный 7 2 3 2 3 3" xfId="571" xr:uid="{00000000-0005-0000-0000-000039070000}"/>
    <cellStyle name="Обычный 7 2 3 2 3 3 2" xfId="958" xr:uid="{00000000-0005-0000-0000-00003A070000}"/>
    <cellStyle name="Обычный 7 2 3 2 3 3 2 2" xfId="2257" xr:uid="{00000000-0005-0000-0000-00003B070000}"/>
    <cellStyle name="Обычный 7 2 3 2 3 3 3" xfId="2256" xr:uid="{00000000-0005-0000-0000-00003C070000}"/>
    <cellStyle name="Обычный 7 2 3 2 3 4" xfId="956" xr:uid="{00000000-0005-0000-0000-00003D070000}"/>
    <cellStyle name="Обычный 7 2 3 2 3 4 2" xfId="2259" xr:uid="{00000000-0005-0000-0000-00003E070000}"/>
    <cellStyle name="Обычный 7 2 3 2 3 4 3" xfId="2258" xr:uid="{00000000-0005-0000-0000-00003F070000}"/>
    <cellStyle name="Обычный 7 2 3 2 3 5" xfId="2260" xr:uid="{00000000-0005-0000-0000-000040070000}"/>
    <cellStyle name="Обычный 7 2 3 2 3 6" xfId="2251" xr:uid="{00000000-0005-0000-0000-000041070000}"/>
    <cellStyle name="Обычный 7 2 3 2 4" xfId="398" xr:uid="{00000000-0005-0000-0000-000042070000}"/>
    <cellStyle name="Обычный 7 2 3 2 4 2" xfId="959" xr:uid="{00000000-0005-0000-0000-000043070000}"/>
    <cellStyle name="Обычный 7 2 3 2 4 2 2" xfId="2263" xr:uid="{00000000-0005-0000-0000-000044070000}"/>
    <cellStyle name="Обычный 7 2 3 2 4 2 3" xfId="2262" xr:uid="{00000000-0005-0000-0000-000045070000}"/>
    <cellStyle name="Обычный 7 2 3 2 4 3" xfId="2264" xr:uid="{00000000-0005-0000-0000-000046070000}"/>
    <cellStyle name="Обычный 7 2 3 2 4 4" xfId="2261" xr:uid="{00000000-0005-0000-0000-000047070000}"/>
    <cellStyle name="Обычный 7 2 3 2 5" xfId="569" xr:uid="{00000000-0005-0000-0000-000048070000}"/>
    <cellStyle name="Обычный 7 2 3 2 5 2" xfId="960" xr:uid="{00000000-0005-0000-0000-000049070000}"/>
    <cellStyle name="Обычный 7 2 3 2 5 2 2" xfId="2266" xr:uid="{00000000-0005-0000-0000-00004A070000}"/>
    <cellStyle name="Обычный 7 2 3 2 5 3" xfId="2265" xr:uid="{00000000-0005-0000-0000-00004B070000}"/>
    <cellStyle name="Обычный 7 2 3 2 6" xfId="952" xr:uid="{00000000-0005-0000-0000-00004C070000}"/>
    <cellStyle name="Обычный 7 2 3 2 6 2" xfId="2268" xr:uid="{00000000-0005-0000-0000-00004D070000}"/>
    <cellStyle name="Обычный 7 2 3 2 6 3" xfId="2267" xr:uid="{00000000-0005-0000-0000-00004E070000}"/>
    <cellStyle name="Обычный 7 2 3 2 7" xfId="2269" xr:uid="{00000000-0005-0000-0000-00004F070000}"/>
    <cellStyle name="Обычный 7 2 3 2 8" xfId="2240" xr:uid="{00000000-0005-0000-0000-000050070000}"/>
    <cellStyle name="Обычный 7 2 3 3" xfId="229" xr:uid="{00000000-0005-0000-0000-000051070000}"/>
    <cellStyle name="Обычный 7 2 3 3 2" xfId="401" xr:uid="{00000000-0005-0000-0000-000052070000}"/>
    <cellStyle name="Обычный 7 2 3 3 2 2" xfId="962" xr:uid="{00000000-0005-0000-0000-000053070000}"/>
    <cellStyle name="Обычный 7 2 3 3 2 2 2" xfId="2273" xr:uid="{00000000-0005-0000-0000-000054070000}"/>
    <cellStyle name="Обычный 7 2 3 3 2 2 3" xfId="2272" xr:uid="{00000000-0005-0000-0000-000055070000}"/>
    <cellStyle name="Обычный 7 2 3 3 2 3" xfId="2274" xr:uid="{00000000-0005-0000-0000-000056070000}"/>
    <cellStyle name="Обычный 7 2 3 3 2 4" xfId="2271" xr:uid="{00000000-0005-0000-0000-000057070000}"/>
    <cellStyle name="Обычный 7 2 3 3 3" xfId="572" xr:uid="{00000000-0005-0000-0000-000058070000}"/>
    <cellStyle name="Обычный 7 2 3 3 3 2" xfId="963" xr:uid="{00000000-0005-0000-0000-000059070000}"/>
    <cellStyle name="Обычный 7 2 3 3 3 2 2" xfId="2276" xr:uid="{00000000-0005-0000-0000-00005A070000}"/>
    <cellStyle name="Обычный 7 2 3 3 3 3" xfId="2275" xr:uid="{00000000-0005-0000-0000-00005B070000}"/>
    <cellStyle name="Обычный 7 2 3 3 4" xfId="961" xr:uid="{00000000-0005-0000-0000-00005C070000}"/>
    <cellStyle name="Обычный 7 2 3 3 4 2" xfId="2278" xr:uid="{00000000-0005-0000-0000-00005D070000}"/>
    <cellStyle name="Обычный 7 2 3 3 4 3" xfId="2277" xr:uid="{00000000-0005-0000-0000-00005E070000}"/>
    <cellStyle name="Обычный 7 2 3 3 5" xfId="2279" xr:uid="{00000000-0005-0000-0000-00005F070000}"/>
    <cellStyle name="Обычный 7 2 3 3 6" xfId="2270" xr:uid="{00000000-0005-0000-0000-000060070000}"/>
    <cellStyle name="Обычный 7 2 3 4" xfId="230" xr:uid="{00000000-0005-0000-0000-000061070000}"/>
    <cellStyle name="Обычный 7 2 3 4 2" xfId="402" xr:uid="{00000000-0005-0000-0000-000062070000}"/>
    <cellStyle name="Обычный 7 2 3 4 2 2" xfId="965" xr:uid="{00000000-0005-0000-0000-000063070000}"/>
    <cellStyle name="Обычный 7 2 3 4 2 2 2" xfId="2283" xr:uid="{00000000-0005-0000-0000-000064070000}"/>
    <cellStyle name="Обычный 7 2 3 4 2 2 3" xfId="2282" xr:uid="{00000000-0005-0000-0000-000065070000}"/>
    <cellStyle name="Обычный 7 2 3 4 2 3" xfId="2284" xr:uid="{00000000-0005-0000-0000-000066070000}"/>
    <cellStyle name="Обычный 7 2 3 4 2 4" xfId="2281" xr:uid="{00000000-0005-0000-0000-000067070000}"/>
    <cellStyle name="Обычный 7 2 3 4 3" xfId="573" xr:uid="{00000000-0005-0000-0000-000068070000}"/>
    <cellStyle name="Обычный 7 2 3 4 3 2" xfId="966" xr:uid="{00000000-0005-0000-0000-000069070000}"/>
    <cellStyle name="Обычный 7 2 3 4 3 2 2" xfId="2286" xr:uid="{00000000-0005-0000-0000-00006A070000}"/>
    <cellStyle name="Обычный 7 2 3 4 3 3" xfId="2285" xr:uid="{00000000-0005-0000-0000-00006B070000}"/>
    <cellStyle name="Обычный 7 2 3 4 4" xfId="964" xr:uid="{00000000-0005-0000-0000-00006C070000}"/>
    <cellStyle name="Обычный 7 2 3 4 4 2" xfId="2288" xr:uid="{00000000-0005-0000-0000-00006D070000}"/>
    <cellStyle name="Обычный 7 2 3 4 4 3" xfId="2287" xr:uid="{00000000-0005-0000-0000-00006E070000}"/>
    <cellStyle name="Обычный 7 2 3 4 5" xfId="2289" xr:uid="{00000000-0005-0000-0000-00006F070000}"/>
    <cellStyle name="Обычный 7 2 3 4 6" xfId="2280" xr:uid="{00000000-0005-0000-0000-000070070000}"/>
    <cellStyle name="Обычный 7 2 3 5" xfId="296" xr:uid="{00000000-0005-0000-0000-000071070000}"/>
    <cellStyle name="Обычный 7 2 3 5 2" xfId="967" xr:uid="{00000000-0005-0000-0000-000072070000}"/>
    <cellStyle name="Обычный 7 2 3 5 2 2" xfId="2292" xr:uid="{00000000-0005-0000-0000-000073070000}"/>
    <cellStyle name="Обычный 7 2 3 5 2 3" xfId="2291" xr:uid="{00000000-0005-0000-0000-000074070000}"/>
    <cellStyle name="Обычный 7 2 3 5 3" xfId="2293" xr:uid="{00000000-0005-0000-0000-000075070000}"/>
    <cellStyle name="Обычный 7 2 3 5 4" xfId="2290" xr:uid="{00000000-0005-0000-0000-000076070000}"/>
    <cellStyle name="Обычный 7 2 3 6" xfId="467" xr:uid="{00000000-0005-0000-0000-000077070000}"/>
    <cellStyle name="Обычный 7 2 3 6 2" xfId="968" xr:uid="{00000000-0005-0000-0000-000078070000}"/>
    <cellStyle name="Обычный 7 2 3 6 2 2" xfId="2295" xr:uid="{00000000-0005-0000-0000-000079070000}"/>
    <cellStyle name="Обычный 7 2 3 6 3" xfId="2294" xr:uid="{00000000-0005-0000-0000-00007A070000}"/>
    <cellStyle name="Обычный 7 2 3 7" xfId="951" xr:uid="{00000000-0005-0000-0000-00007B070000}"/>
    <cellStyle name="Обычный 7 2 3 7 2" xfId="2297" xr:uid="{00000000-0005-0000-0000-00007C070000}"/>
    <cellStyle name="Обычный 7 2 3 7 3" xfId="2296" xr:uid="{00000000-0005-0000-0000-00007D070000}"/>
    <cellStyle name="Обычный 7 2 3 8" xfId="2298" xr:uid="{00000000-0005-0000-0000-00007E070000}"/>
    <cellStyle name="Обычный 7 2 3 9" xfId="2239" xr:uid="{00000000-0005-0000-0000-00007F070000}"/>
    <cellStyle name="Обычный 7 2 4" xfId="231" xr:uid="{00000000-0005-0000-0000-000080070000}"/>
    <cellStyle name="Обычный 7 2 4 2" xfId="232" xr:uid="{00000000-0005-0000-0000-000081070000}"/>
    <cellStyle name="Обычный 7 2 4 2 2" xfId="404" xr:uid="{00000000-0005-0000-0000-000082070000}"/>
    <cellStyle name="Обычный 7 2 4 2 2 2" xfId="971" xr:uid="{00000000-0005-0000-0000-000083070000}"/>
    <cellStyle name="Обычный 7 2 4 2 2 2 2" xfId="2303" xr:uid="{00000000-0005-0000-0000-000084070000}"/>
    <cellStyle name="Обычный 7 2 4 2 2 2 3" xfId="2302" xr:uid="{00000000-0005-0000-0000-000085070000}"/>
    <cellStyle name="Обычный 7 2 4 2 2 3" xfId="2304" xr:uid="{00000000-0005-0000-0000-000086070000}"/>
    <cellStyle name="Обычный 7 2 4 2 2 4" xfId="2301" xr:uid="{00000000-0005-0000-0000-000087070000}"/>
    <cellStyle name="Обычный 7 2 4 2 3" xfId="575" xr:uid="{00000000-0005-0000-0000-000088070000}"/>
    <cellStyle name="Обычный 7 2 4 2 3 2" xfId="972" xr:uid="{00000000-0005-0000-0000-000089070000}"/>
    <cellStyle name="Обычный 7 2 4 2 3 2 2" xfId="2306" xr:uid="{00000000-0005-0000-0000-00008A070000}"/>
    <cellStyle name="Обычный 7 2 4 2 3 3" xfId="2305" xr:uid="{00000000-0005-0000-0000-00008B070000}"/>
    <cellStyle name="Обычный 7 2 4 2 4" xfId="970" xr:uid="{00000000-0005-0000-0000-00008C070000}"/>
    <cellStyle name="Обычный 7 2 4 2 4 2" xfId="2308" xr:uid="{00000000-0005-0000-0000-00008D070000}"/>
    <cellStyle name="Обычный 7 2 4 2 4 3" xfId="2307" xr:uid="{00000000-0005-0000-0000-00008E070000}"/>
    <cellStyle name="Обычный 7 2 4 2 5" xfId="2309" xr:uid="{00000000-0005-0000-0000-00008F070000}"/>
    <cellStyle name="Обычный 7 2 4 2 6" xfId="2300" xr:uid="{00000000-0005-0000-0000-000090070000}"/>
    <cellStyle name="Обычный 7 2 4 3" xfId="233" xr:uid="{00000000-0005-0000-0000-000091070000}"/>
    <cellStyle name="Обычный 7 2 4 3 2" xfId="405" xr:uid="{00000000-0005-0000-0000-000092070000}"/>
    <cellStyle name="Обычный 7 2 4 3 2 2" xfId="974" xr:uid="{00000000-0005-0000-0000-000093070000}"/>
    <cellStyle name="Обычный 7 2 4 3 2 2 2" xfId="2313" xr:uid="{00000000-0005-0000-0000-000094070000}"/>
    <cellStyle name="Обычный 7 2 4 3 2 2 3" xfId="2312" xr:uid="{00000000-0005-0000-0000-000095070000}"/>
    <cellStyle name="Обычный 7 2 4 3 2 3" xfId="2314" xr:uid="{00000000-0005-0000-0000-000096070000}"/>
    <cellStyle name="Обычный 7 2 4 3 2 4" xfId="2311" xr:uid="{00000000-0005-0000-0000-000097070000}"/>
    <cellStyle name="Обычный 7 2 4 3 3" xfId="576" xr:uid="{00000000-0005-0000-0000-000098070000}"/>
    <cellStyle name="Обычный 7 2 4 3 3 2" xfId="975" xr:uid="{00000000-0005-0000-0000-000099070000}"/>
    <cellStyle name="Обычный 7 2 4 3 3 2 2" xfId="2316" xr:uid="{00000000-0005-0000-0000-00009A070000}"/>
    <cellStyle name="Обычный 7 2 4 3 3 3" xfId="2315" xr:uid="{00000000-0005-0000-0000-00009B070000}"/>
    <cellStyle name="Обычный 7 2 4 3 4" xfId="973" xr:uid="{00000000-0005-0000-0000-00009C070000}"/>
    <cellStyle name="Обычный 7 2 4 3 4 2" xfId="2318" xr:uid="{00000000-0005-0000-0000-00009D070000}"/>
    <cellStyle name="Обычный 7 2 4 3 4 3" xfId="2317" xr:uid="{00000000-0005-0000-0000-00009E070000}"/>
    <cellStyle name="Обычный 7 2 4 3 5" xfId="2319" xr:uid="{00000000-0005-0000-0000-00009F070000}"/>
    <cellStyle name="Обычный 7 2 4 3 6" xfId="2310" xr:uid="{00000000-0005-0000-0000-0000A0070000}"/>
    <cellStyle name="Обычный 7 2 4 4" xfId="403" xr:uid="{00000000-0005-0000-0000-0000A1070000}"/>
    <cellStyle name="Обычный 7 2 4 4 2" xfId="976" xr:uid="{00000000-0005-0000-0000-0000A2070000}"/>
    <cellStyle name="Обычный 7 2 4 4 2 2" xfId="2322" xr:uid="{00000000-0005-0000-0000-0000A3070000}"/>
    <cellStyle name="Обычный 7 2 4 4 2 3" xfId="2321" xr:uid="{00000000-0005-0000-0000-0000A4070000}"/>
    <cellStyle name="Обычный 7 2 4 4 3" xfId="2323" xr:uid="{00000000-0005-0000-0000-0000A5070000}"/>
    <cellStyle name="Обычный 7 2 4 4 4" xfId="2320" xr:uid="{00000000-0005-0000-0000-0000A6070000}"/>
    <cellStyle name="Обычный 7 2 4 5" xfId="574" xr:uid="{00000000-0005-0000-0000-0000A7070000}"/>
    <cellStyle name="Обычный 7 2 4 5 2" xfId="977" xr:uid="{00000000-0005-0000-0000-0000A8070000}"/>
    <cellStyle name="Обычный 7 2 4 5 2 2" xfId="2325" xr:uid="{00000000-0005-0000-0000-0000A9070000}"/>
    <cellStyle name="Обычный 7 2 4 5 3" xfId="2324" xr:uid="{00000000-0005-0000-0000-0000AA070000}"/>
    <cellStyle name="Обычный 7 2 4 6" xfId="969" xr:uid="{00000000-0005-0000-0000-0000AB070000}"/>
    <cellStyle name="Обычный 7 2 4 6 2" xfId="2327" xr:uid="{00000000-0005-0000-0000-0000AC070000}"/>
    <cellStyle name="Обычный 7 2 4 6 3" xfId="2326" xr:uid="{00000000-0005-0000-0000-0000AD070000}"/>
    <cellStyle name="Обычный 7 2 4 7" xfId="2328" xr:uid="{00000000-0005-0000-0000-0000AE070000}"/>
    <cellStyle name="Обычный 7 2 4 8" xfId="2299" xr:uid="{00000000-0005-0000-0000-0000AF070000}"/>
    <cellStyle name="Обычный 7 2 5" xfId="234" xr:uid="{00000000-0005-0000-0000-0000B0070000}"/>
    <cellStyle name="Обычный 7 2 5 2" xfId="406" xr:uid="{00000000-0005-0000-0000-0000B1070000}"/>
    <cellStyle name="Обычный 7 2 5 2 2" xfId="979" xr:uid="{00000000-0005-0000-0000-0000B2070000}"/>
    <cellStyle name="Обычный 7 2 5 2 2 2" xfId="2332" xr:uid="{00000000-0005-0000-0000-0000B3070000}"/>
    <cellStyle name="Обычный 7 2 5 2 2 3" xfId="2331" xr:uid="{00000000-0005-0000-0000-0000B4070000}"/>
    <cellStyle name="Обычный 7 2 5 2 3" xfId="2333" xr:uid="{00000000-0005-0000-0000-0000B5070000}"/>
    <cellStyle name="Обычный 7 2 5 2 4" xfId="2330" xr:uid="{00000000-0005-0000-0000-0000B6070000}"/>
    <cellStyle name="Обычный 7 2 5 3" xfId="577" xr:uid="{00000000-0005-0000-0000-0000B7070000}"/>
    <cellStyle name="Обычный 7 2 5 3 2" xfId="980" xr:uid="{00000000-0005-0000-0000-0000B8070000}"/>
    <cellStyle name="Обычный 7 2 5 3 2 2" xfId="2335" xr:uid="{00000000-0005-0000-0000-0000B9070000}"/>
    <cellStyle name="Обычный 7 2 5 3 3" xfId="2334" xr:uid="{00000000-0005-0000-0000-0000BA070000}"/>
    <cellStyle name="Обычный 7 2 5 4" xfId="978" xr:uid="{00000000-0005-0000-0000-0000BB070000}"/>
    <cellStyle name="Обычный 7 2 5 4 2" xfId="2337" xr:uid="{00000000-0005-0000-0000-0000BC070000}"/>
    <cellStyle name="Обычный 7 2 5 4 3" xfId="2336" xr:uid="{00000000-0005-0000-0000-0000BD070000}"/>
    <cellStyle name="Обычный 7 2 5 5" xfId="2338" xr:uid="{00000000-0005-0000-0000-0000BE070000}"/>
    <cellStyle name="Обычный 7 2 5 6" xfId="2329" xr:uid="{00000000-0005-0000-0000-0000BF070000}"/>
    <cellStyle name="Обычный 7 2 6" xfId="235" xr:uid="{00000000-0005-0000-0000-0000C0070000}"/>
    <cellStyle name="Обычный 7 2 6 2" xfId="407" xr:uid="{00000000-0005-0000-0000-0000C1070000}"/>
    <cellStyle name="Обычный 7 2 6 2 2" xfId="982" xr:uid="{00000000-0005-0000-0000-0000C2070000}"/>
    <cellStyle name="Обычный 7 2 6 2 2 2" xfId="2342" xr:uid="{00000000-0005-0000-0000-0000C3070000}"/>
    <cellStyle name="Обычный 7 2 6 2 2 3" xfId="2341" xr:uid="{00000000-0005-0000-0000-0000C4070000}"/>
    <cellStyle name="Обычный 7 2 6 2 3" xfId="2343" xr:uid="{00000000-0005-0000-0000-0000C5070000}"/>
    <cellStyle name="Обычный 7 2 6 2 4" xfId="2340" xr:uid="{00000000-0005-0000-0000-0000C6070000}"/>
    <cellStyle name="Обычный 7 2 6 3" xfId="578" xr:uid="{00000000-0005-0000-0000-0000C7070000}"/>
    <cellStyle name="Обычный 7 2 6 3 2" xfId="983" xr:uid="{00000000-0005-0000-0000-0000C8070000}"/>
    <cellStyle name="Обычный 7 2 6 3 2 2" xfId="2345" xr:uid="{00000000-0005-0000-0000-0000C9070000}"/>
    <cellStyle name="Обычный 7 2 6 3 3" xfId="2344" xr:uid="{00000000-0005-0000-0000-0000CA070000}"/>
    <cellStyle name="Обычный 7 2 6 4" xfId="981" xr:uid="{00000000-0005-0000-0000-0000CB070000}"/>
    <cellStyle name="Обычный 7 2 6 4 2" xfId="2347" xr:uid="{00000000-0005-0000-0000-0000CC070000}"/>
    <cellStyle name="Обычный 7 2 6 4 3" xfId="2346" xr:uid="{00000000-0005-0000-0000-0000CD070000}"/>
    <cellStyle name="Обычный 7 2 6 5" xfId="2348" xr:uid="{00000000-0005-0000-0000-0000CE070000}"/>
    <cellStyle name="Обычный 7 2 6 6" xfId="2339" xr:uid="{00000000-0005-0000-0000-0000CF070000}"/>
    <cellStyle name="Обычный 7 2 7" xfId="236" xr:uid="{00000000-0005-0000-0000-0000D0070000}"/>
    <cellStyle name="Обычный 7 2 7 2" xfId="408" xr:uid="{00000000-0005-0000-0000-0000D1070000}"/>
    <cellStyle name="Обычный 7 2 7 2 2" xfId="985" xr:uid="{00000000-0005-0000-0000-0000D2070000}"/>
    <cellStyle name="Обычный 7 2 7 2 2 2" xfId="2352" xr:uid="{00000000-0005-0000-0000-0000D3070000}"/>
    <cellStyle name="Обычный 7 2 7 2 2 3" xfId="2351" xr:uid="{00000000-0005-0000-0000-0000D4070000}"/>
    <cellStyle name="Обычный 7 2 7 2 3" xfId="2353" xr:uid="{00000000-0005-0000-0000-0000D5070000}"/>
    <cellStyle name="Обычный 7 2 7 2 4" xfId="2350" xr:uid="{00000000-0005-0000-0000-0000D6070000}"/>
    <cellStyle name="Обычный 7 2 7 3" xfId="579" xr:uid="{00000000-0005-0000-0000-0000D7070000}"/>
    <cellStyle name="Обычный 7 2 7 3 2" xfId="986" xr:uid="{00000000-0005-0000-0000-0000D8070000}"/>
    <cellStyle name="Обычный 7 2 7 3 2 2" xfId="2355" xr:uid="{00000000-0005-0000-0000-0000D9070000}"/>
    <cellStyle name="Обычный 7 2 7 3 3" xfId="2354" xr:uid="{00000000-0005-0000-0000-0000DA070000}"/>
    <cellStyle name="Обычный 7 2 7 4" xfId="984" xr:uid="{00000000-0005-0000-0000-0000DB070000}"/>
    <cellStyle name="Обычный 7 2 7 4 2" xfId="2357" xr:uid="{00000000-0005-0000-0000-0000DC070000}"/>
    <cellStyle name="Обычный 7 2 7 4 3" xfId="2356" xr:uid="{00000000-0005-0000-0000-0000DD070000}"/>
    <cellStyle name="Обычный 7 2 7 5" xfId="2358" xr:uid="{00000000-0005-0000-0000-0000DE070000}"/>
    <cellStyle name="Обычный 7 2 7 6" xfId="2349" xr:uid="{00000000-0005-0000-0000-0000DF070000}"/>
    <cellStyle name="Обычный 7 2 8" xfId="113" xr:uid="{00000000-0005-0000-0000-0000E0070000}"/>
    <cellStyle name="Обычный 7 2 8 2" xfId="987" xr:uid="{00000000-0005-0000-0000-0000E1070000}"/>
    <cellStyle name="Обычный 7 2 8 2 2" xfId="2361" xr:uid="{00000000-0005-0000-0000-0000E2070000}"/>
    <cellStyle name="Обычный 7 2 8 2 3" xfId="2360" xr:uid="{00000000-0005-0000-0000-0000E3070000}"/>
    <cellStyle name="Обычный 7 2 8 3" xfId="2362" xr:uid="{00000000-0005-0000-0000-0000E4070000}"/>
    <cellStyle name="Обычный 7 2 8 4" xfId="2359" xr:uid="{00000000-0005-0000-0000-0000E5070000}"/>
    <cellStyle name="Обычный 7 2 9" xfId="286" xr:uid="{00000000-0005-0000-0000-0000E6070000}"/>
    <cellStyle name="Обычный 7 2 9 2" xfId="988" xr:uid="{00000000-0005-0000-0000-0000E7070000}"/>
    <cellStyle name="Обычный 7 2 9 2 2" xfId="2364" xr:uid="{00000000-0005-0000-0000-0000E8070000}"/>
    <cellStyle name="Обычный 7 2 9 3" xfId="2363" xr:uid="{00000000-0005-0000-0000-0000E9070000}"/>
    <cellStyle name="Обычный 8" xfId="58" xr:uid="{00000000-0005-0000-0000-0000EA070000}"/>
    <cellStyle name="Обычный 8 2" xfId="2897" xr:uid="{BFD9524B-7FA7-4B6F-AFA4-007D19577535}"/>
    <cellStyle name="Обычный 9" xfId="115" xr:uid="{00000000-0005-0000-0000-0000EB070000}"/>
    <cellStyle name="Обычный 9 10" xfId="2365" xr:uid="{00000000-0005-0000-0000-0000EC070000}"/>
    <cellStyle name="Обычный 9 2" xfId="133" xr:uid="{00000000-0005-0000-0000-0000ED070000}"/>
    <cellStyle name="Обычный 9 2 2" xfId="237" xr:uid="{00000000-0005-0000-0000-0000EE070000}"/>
    <cellStyle name="Обычный 9 2 2 2" xfId="238" xr:uid="{00000000-0005-0000-0000-0000EF070000}"/>
    <cellStyle name="Обычный 9 2 2 2 2" xfId="410" xr:uid="{00000000-0005-0000-0000-0000F0070000}"/>
    <cellStyle name="Обычный 9 2 2 2 2 2" xfId="993" xr:uid="{00000000-0005-0000-0000-0000F1070000}"/>
    <cellStyle name="Обычный 9 2 2 2 2 2 2" xfId="2371" xr:uid="{00000000-0005-0000-0000-0000F2070000}"/>
    <cellStyle name="Обычный 9 2 2 2 2 2 3" xfId="2370" xr:uid="{00000000-0005-0000-0000-0000F3070000}"/>
    <cellStyle name="Обычный 9 2 2 2 2 3" xfId="2372" xr:uid="{00000000-0005-0000-0000-0000F4070000}"/>
    <cellStyle name="Обычный 9 2 2 2 2 4" xfId="2369" xr:uid="{00000000-0005-0000-0000-0000F5070000}"/>
    <cellStyle name="Обычный 9 2 2 2 3" xfId="581" xr:uid="{00000000-0005-0000-0000-0000F6070000}"/>
    <cellStyle name="Обычный 9 2 2 2 3 2" xfId="994" xr:uid="{00000000-0005-0000-0000-0000F7070000}"/>
    <cellStyle name="Обычный 9 2 2 2 3 2 2" xfId="2374" xr:uid="{00000000-0005-0000-0000-0000F8070000}"/>
    <cellStyle name="Обычный 9 2 2 2 3 3" xfId="2373" xr:uid="{00000000-0005-0000-0000-0000F9070000}"/>
    <cellStyle name="Обычный 9 2 2 2 4" xfId="992" xr:uid="{00000000-0005-0000-0000-0000FA070000}"/>
    <cellStyle name="Обычный 9 2 2 2 4 2" xfId="2376" xr:uid="{00000000-0005-0000-0000-0000FB070000}"/>
    <cellStyle name="Обычный 9 2 2 2 4 3" xfId="2375" xr:uid="{00000000-0005-0000-0000-0000FC070000}"/>
    <cellStyle name="Обычный 9 2 2 2 5" xfId="2377" xr:uid="{00000000-0005-0000-0000-0000FD070000}"/>
    <cellStyle name="Обычный 9 2 2 2 6" xfId="2368" xr:uid="{00000000-0005-0000-0000-0000FE070000}"/>
    <cellStyle name="Обычный 9 2 2 3" xfId="239" xr:uid="{00000000-0005-0000-0000-0000FF070000}"/>
    <cellStyle name="Обычный 9 2 2 3 2" xfId="411" xr:uid="{00000000-0005-0000-0000-000000080000}"/>
    <cellStyle name="Обычный 9 2 2 3 2 2" xfId="996" xr:uid="{00000000-0005-0000-0000-000001080000}"/>
    <cellStyle name="Обычный 9 2 2 3 2 2 2" xfId="2381" xr:uid="{00000000-0005-0000-0000-000002080000}"/>
    <cellStyle name="Обычный 9 2 2 3 2 2 3" xfId="2380" xr:uid="{00000000-0005-0000-0000-000003080000}"/>
    <cellStyle name="Обычный 9 2 2 3 2 3" xfId="2382" xr:uid="{00000000-0005-0000-0000-000004080000}"/>
    <cellStyle name="Обычный 9 2 2 3 2 4" xfId="2379" xr:uid="{00000000-0005-0000-0000-000005080000}"/>
    <cellStyle name="Обычный 9 2 2 3 3" xfId="582" xr:uid="{00000000-0005-0000-0000-000006080000}"/>
    <cellStyle name="Обычный 9 2 2 3 3 2" xfId="997" xr:uid="{00000000-0005-0000-0000-000007080000}"/>
    <cellStyle name="Обычный 9 2 2 3 3 2 2" xfId="2384" xr:uid="{00000000-0005-0000-0000-000008080000}"/>
    <cellStyle name="Обычный 9 2 2 3 3 3" xfId="2383" xr:uid="{00000000-0005-0000-0000-000009080000}"/>
    <cellStyle name="Обычный 9 2 2 3 4" xfId="995" xr:uid="{00000000-0005-0000-0000-00000A080000}"/>
    <cellStyle name="Обычный 9 2 2 3 4 2" xfId="2386" xr:uid="{00000000-0005-0000-0000-00000B080000}"/>
    <cellStyle name="Обычный 9 2 2 3 4 3" xfId="2385" xr:uid="{00000000-0005-0000-0000-00000C080000}"/>
    <cellStyle name="Обычный 9 2 2 3 5" xfId="2387" xr:uid="{00000000-0005-0000-0000-00000D080000}"/>
    <cellStyle name="Обычный 9 2 2 3 6" xfId="2378" xr:uid="{00000000-0005-0000-0000-00000E080000}"/>
    <cellStyle name="Обычный 9 2 2 4" xfId="240" xr:uid="{00000000-0005-0000-0000-00000F080000}"/>
    <cellStyle name="Обычный 9 2 2 4 2" xfId="412" xr:uid="{00000000-0005-0000-0000-000010080000}"/>
    <cellStyle name="Обычный 9 2 2 4 2 2" xfId="999" xr:uid="{00000000-0005-0000-0000-000011080000}"/>
    <cellStyle name="Обычный 9 2 2 4 2 2 2" xfId="2391" xr:uid="{00000000-0005-0000-0000-000012080000}"/>
    <cellStyle name="Обычный 9 2 2 4 2 2 3" xfId="2390" xr:uid="{00000000-0005-0000-0000-000013080000}"/>
    <cellStyle name="Обычный 9 2 2 4 2 3" xfId="2392" xr:uid="{00000000-0005-0000-0000-000014080000}"/>
    <cellStyle name="Обычный 9 2 2 4 2 4" xfId="2389" xr:uid="{00000000-0005-0000-0000-000015080000}"/>
    <cellStyle name="Обычный 9 2 2 4 3" xfId="583" xr:uid="{00000000-0005-0000-0000-000016080000}"/>
    <cellStyle name="Обычный 9 2 2 4 3 2" xfId="1000" xr:uid="{00000000-0005-0000-0000-000017080000}"/>
    <cellStyle name="Обычный 9 2 2 4 3 2 2" xfId="2394" xr:uid="{00000000-0005-0000-0000-000018080000}"/>
    <cellStyle name="Обычный 9 2 2 4 3 3" xfId="2393" xr:uid="{00000000-0005-0000-0000-000019080000}"/>
    <cellStyle name="Обычный 9 2 2 4 4" xfId="998" xr:uid="{00000000-0005-0000-0000-00001A080000}"/>
    <cellStyle name="Обычный 9 2 2 4 4 2" xfId="2396" xr:uid="{00000000-0005-0000-0000-00001B080000}"/>
    <cellStyle name="Обычный 9 2 2 4 4 3" xfId="2395" xr:uid="{00000000-0005-0000-0000-00001C080000}"/>
    <cellStyle name="Обычный 9 2 2 4 5" xfId="2397" xr:uid="{00000000-0005-0000-0000-00001D080000}"/>
    <cellStyle name="Обычный 9 2 2 4 6" xfId="2388" xr:uid="{00000000-0005-0000-0000-00001E080000}"/>
    <cellStyle name="Обычный 9 2 2 5" xfId="409" xr:uid="{00000000-0005-0000-0000-00001F080000}"/>
    <cellStyle name="Обычный 9 2 2 5 2" xfId="1001" xr:uid="{00000000-0005-0000-0000-000020080000}"/>
    <cellStyle name="Обычный 9 2 2 5 2 2" xfId="2400" xr:uid="{00000000-0005-0000-0000-000021080000}"/>
    <cellStyle name="Обычный 9 2 2 5 2 3" xfId="2399" xr:uid="{00000000-0005-0000-0000-000022080000}"/>
    <cellStyle name="Обычный 9 2 2 5 3" xfId="2401" xr:uid="{00000000-0005-0000-0000-000023080000}"/>
    <cellStyle name="Обычный 9 2 2 5 4" xfId="2398" xr:uid="{00000000-0005-0000-0000-000024080000}"/>
    <cellStyle name="Обычный 9 2 2 6" xfId="580" xr:uid="{00000000-0005-0000-0000-000025080000}"/>
    <cellStyle name="Обычный 9 2 2 6 2" xfId="1002" xr:uid="{00000000-0005-0000-0000-000026080000}"/>
    <cellStyle name="Обычный 9 2 2 6 2 2" xfId="2403" xr:uid="{00000000-0005-0000-0000-000027080000}"/>
    <cellStyle name="Обычный 9 2 2 6 3" xfId="2402" xr:uid="{00000000-0005-0000-0000-000028080000}"/>
    <cellStyle name="Обычный 9 2 2 7" xfId="991" xr:uid="{00000000-0005-0000-0000-000029080000}"/>
    <cellStyle name="Обычный 9 2 2 7 2" xfId="2405" xr:uid="{00000000-0005-0000-0000-00002A080000}"/>
    <cellStyle name="Обычный 9 2 2 7 3" xfId="2404" xr:uid="{00000000-0005-0000-0000-00002B080000}"/>
    <cellStyle name="Обычный 9 2 2 8" xfId="2406" xr:uid="{00000000-0005-0000-0000-00002C080000}"/>
    <cellStyle name="Обычный 9 2 2 9" xfId="2367" xr:uid="{00000000-0005-0000-0000-00002D080000}"/>
    <cellStyle name="Обычный 9 2 3" xfId="241" xr:uid="{00000000-0005-0000-0000-00002E080000}"/>
    <cellStyle name="Обычный 9 2 3 2" xfId="413" xr:uid="{00000000-0005-0000-0000-00002F080000}"/>
    <cellStyle name="Обычный 9 2 3 2 2" xfId="1004" xr:uid="{00000000-0005-0000-0000-000030080000}"/>
    <cellStyle name="Обычный 9 2 3 2 2 2" xfId="2410" xr:uid="{00000000-0005-0000-0000-000031080000}"/>
    <cellStyle name="Обычный 9 2 3 2 2 3" xfId="2409" xr:uid="{00000000-0005-0000-0000-000032080000}"/>
    <cellStyle name="Обычный 9 2 3 2 3" xfId="2411" xr:uid="{00000000-0005-0000-0000-000033080000}"/>
    <cellStyle name="Обычный 9 2 3 2 4" xfId="2408" xr:uid="{00000000-0005-0000-0000-000034080000}"/>
    <cellStyle name="Обычный 9 2 3 3" xfId="584" xr:uid="{00000000-0005-0000-0000-000035080000}"/>
    <cellStyle name="Обычный 9 2 3 3 2" xfId="1005" xr:uid="{00000000-0005-0000-0000-000036080000}"/>
    <cellStyle name="Обычный 9 2 3 3 2 2" xfId="2413" xr:uid="{00000000-0005-0000-0000-000037080000}"/>
    <cellStyle name="Обычный 9 2 3 3 3" xfId="2412" xr:uid="{00000000-0005-0000-0000-000038080000}"/>
    <cellStyle name="Обычный 9 2 3 4" xfId="1003" xr:uid="{00000000-0005-0000-0000-000039080000}"/>
    <cellStyle name="Обычный 9 2 3 4 2" xfId="2415" xr:uid="{00000000-0005-0000-0000-00003A080000}"/>
    <cellStyle name="Обычный 9 2 3 4 3" xfId="2414" xr:uid="{00000000-0005-0000-0000-00003B080000}"/>
    <cellStyle name="Обычный 9 2 3 5" xfId="2416" xr:uid="{00000000-0005-0000-0000-00003C080000}"/>
    <cellStyle name="Обычный 9 2 3 6" xfId="2407" xr:uid="{00000000-0005-0000-0000-00003D080000}"/>
    <cellStyle name="Обычный 9 2 4" xfId="242" xr:uid="{00000000-0005-0000-0000-00003E080000}"/>
    <cellStyle name="Обычный 9 2 4 2" xfId="414" xr:uid="{00000000-0005-0000-0000-00003F080000}"/>
    <cellStyle name="Обычный 9 2 4 2 2" xfId="1007" xr:uid="{00000000-0005-0000-0000-000040080000}"/>
    <cellStyle name="Обычный 9 2 4 2 2 2" xfId="2420" xr:uid="{00000000-0005-0000-0000-000041080000}"/>
    <cellStyle name="Обычный 9 2 4 2 2 3" xfId="2419" xr:uid="{00000000-0005-0000-0000-000042080000}"/>
    <cellStyle name="Обычный 9 2 4 2 3" xfId="2421" xr:uid="{00000000-0005-0000-0000-000043080000}"/>
    <cellStyle name="Обычный 9 2 4 2 4" xfId="2418" xr:uid="{00000000-0005-0000-0000-000044080000}"/>
    <cellStyle name="Обычный 9 2 4 3" xfId="585" xr:uid="{00000000-0005-0000-0000-000045080000}"/>
    <cellStyle name="Обычный 9 2 4 3 2" xfId="1008" xr:uid="{00000000-0005-0000-0000-000046080000}"/>
    <cellStyle name="Обычный 9 2 4 3 2 2" xfId="2423" xr:uid="{00000000-0005-0000-0000-000047080000}"/>
    <cellStyle name="Обычный 9 2 4 3 3" xfId="2422" xr:uid="{00000000-0005-0000-0000-000048080000}"/>
    <cellStyle name="Обычный 9 2 4 4" xfId="1006" xr:uid="{00000000-0005-0000-0000-000049080000}"/>
    <cellStyle name="Обычный 9 2 4 4 2" xfId="2425" xr:uid="{00000000-0005-0000-0000-00004A080000}"/>
    <cellStyle name="Обычный 9 2 4 4 3" xfId="2424" xr:uid="{00000000-0005-0000-0000-00004B080000}"/>
    <cellStyle name="Обычный 9 2 4 5" xfId="2426" xr:uid="{00000000-0005-0000-0000-00004C080000}"/>
    <cellStyle name="Обычный 9 2 4 6" xfId="2417" xr:uid="{00000000-0005-0000-0000-00004D080000}"/>
    <cellStyle name="Обычный 9 2 5" xfId="305" xr:uid="{00000000-0005-0000-0000-00004E080000}"/>
    <cellStyle name="Обычный 9 2 5 2" xfId="1009" xr:uid="{00000000-0005-0000-0000-00004F080000}"/>
    <cellStyle name="Обычный 9 2 5 2 2" xfId="2429" xr:uid="{00000000-0005-0000-0000-000050080000}"/>
    <cellStyle name="Обычный 9 2 5 2 3" xfId="2428" xr:uid="{00000000-0005-0000-0000-000051080000}"/>
    <cellStyle name="Обычный 9 2 5 3" xfId="2430" xr:uid="{00000000-0005-0000-0000-000052080000}"/>
    <cellStyle name="Обычный 9 2 5 4" xfId="2427" xr:uid="{00000000-0005-0000-0000-000053080000}"/>
    <cellStyle name="Обычный 9 2 6" xfId="476" xr:uid="{00000000-0005-0000-0000-000054080000}"/>
    <cellStyle name="Обычный 9 2 6 2" xfId="1010" xr:uid="{00000000-0005-0000-0000-000055080000}"/>
    <cellStyle name="Обычный 9 2 6 2 2" xfId="2432" xr:uid="{00000000-0005-0000-0000-000056080000}"/>
    <cellStyle name="Обычный 9 2 6 3" xfId="2431" xr:uid="{00000000-0005-0000-0000-000057080000}"/>
    <cellStyle name="Обычный 9 2 7" xfId="990" xr:uid="{00000000-0005-0000-0000-000058080000}"/>
    <cellStyle name="Обычный 9 2 7 2" xfId="2434" xr:uid="{00000000-0005-0000-0000-000059080000}"/>
    <cellStyle name="Обычный 9 2 7 3" xfId="2433" xr:uid="{00000000-0005-0000-0000-00005A080000}"/>
    <cellStyle name="Обычный 9 2 8" xfId="2435" xr:uid="{00000000-0005-0000-0000-00005B080000}"/>
    <cellStyle name="Обычный 9 2 9" xfId="2366" xr:uid="{00000000-0005-0000-0000-00005C080000}"/>
    <cellStyle name="Обычный 9 3" xfId="138" xr:uid="{00000000-0005-0000-0000-00005D080000}"/>
    <cellStyle name="Обычный 9 3 2" xfId="243" xr:uid="{00000000-0005-0000-0000-00005E080000}"/>
    <cellStyle name="Обычный 9 3 2 2" xfId="415" xr:uid="{00000000-0005-0000-0000-00005F080000}"/>
    <cellStyle name="Обычный 9 3 2 2 2" xfId="1013" xr:uid="{00000000-0005-0000-0000-000060080000}"/>
    <cellStyle name="Обычный 9 3 2 2 2 2" xfId="2440" xr:uid="{00000000-0005-0000-0000-000061080000}"/>
    <cellStyle name="Обычный 9 3 2 2 2 3" xfId="2439" xr:uid="{00000000-0005-0000-0000-000062080000}"/>
    <cellStyle name="Обычный 9 3 2 2 3" xfId="2441" xr:uid="{00000000-0005-0000-0000-000063080000}"/>
    <cellStyle name="Обычный 9 3 2 2 4" xfId="2438" xr:uid="{00000000-0005-0000-0000-000064080000}"/>
    <cellStyle name="Обычный 9 3 2 3" xfId="586" xr:uid="{00000000-0005-0000-0000-000065080000}"/>
    <cellStyle name="Обычный 9 3 2 3 2" xfId="1014" xr:uid="{00000000-0005-0000-0000-000066080000}"/>
    <cellStyle name="Обычный 9 3 2 3 2 2" xfId="2443" xr:uid="{00000000-0005-0000-0000-000067080000}"/>
    <cellStyle name="Обычный 9 3 2 3 3" xfId="2442" xr:uid="{00000000-0005-0000-0000-000068080000}"/>
    <cellStyle name="Обычный 9 3 2 4" xfId="1012" xr:uid="{00000000-0005-0000-0000-000069080000}"/>
    <cellStyle name="Обычный 9 3 2 4 2" xfId="2445" xr:uid="{00000000-0005-0000-0000-00006A080000}"/>
    <cellStyle name="Обычный 9 3 2 4 3" xfId="2444" xr:uid="{00000000-0005-0000-0000-00006B080000}"/>
    <cellStyle name="Обычный 9 3 2 5" xfId="2446" xr:uid="{00000000-0005-0000-0000-00006C080000}"/>
    <cellStyle name="Обычный 9 3 2 6" xfId="2437" xr:uid="{00000000-0005-0000-0000-00006D080000}"/>
    <cellStyle name="Обычный 9 3 3" xfId="244" xr:uid="{00000000-0005-0000-0000-00006E080000}"/>
    <cellStyle name="Обычный 9 3 3 2" xfId="416" xr:uid="{00000000-0005-0000-0000-00006F080000}"/>
    <cellStyle name="Обычный 9 3 3 2 2" xfId="1016" xr:uid="{00000000-0005-0000-0000-000070080000}"/>
    <cellStyle name="Обычный 9 3 3 2 2 2" xfId="2450" xr:uid="{00000000-0005-0000-0000-000071080000}"/>
    <cellStyle name="Обычный 9 3 3 2 2 3" xfId="2449" xr:uid="{00000000-0005-0000-0000-000072080000}"/>
    <cellStyle name="Обычный 9 3 3 2 3" xfId="2451" xr:uid="{00000000-0005-0000-0000-000073080000}"/>
    <cellStyle name="Обычный 9 3 3 2 4" xfId="2448" xr:uid="{00000000-0005-0000-0000-000074080000}"/>
    <cellStyle name="Обычный 9 3 3 3" xfId="587" xr:uid="{00000000-0005-0000-0000-000075080000}"/>
    <cellStyle name="Обычный 9 3 3 3 2" xfId="1017" xr:uid="{00000000-0005-0000-0000-000076080000}"/>
    <cellStyle name="Обычный 9 3 3 3 2 2" xfId="2453" xr:uid="{00000000-0005-0000-0000-000077080000}"/>
    <cellStyle name="Обычный 9 3 3 3 3" xfId="2452" xr:uid="{00000000-0005-0000-0000-000078080000}"/>
    <cellStyle name="Обычный 9 3 3 4" xfId="1015" xr:uid="{00000000-0005-0000-0000-000079080000}"/>
    <cellStyle name="Обычный 9 3 3 4 2" xfId="2455" xr:uid="{00000000-0005-0000-0000-00007A080000}"/>
    <cellStyle name="Обычный 9 3 3 4 3" xfId="2454" xr:uid="{00000000-0005-0000-0000-00007B080000}"/>
    <cellStyle name="Обычный 9 3 3 5" xfId="2456" xr:uid="{00000000-0005-0000-0000-00007C080000}"/>
    <cellStyle name="Обычный 9 3 3 6" xfId="2447" xr:uid="{00000000-0005-0000-0000-00007D080000}"/>
    <cellStyle name="Обычный 9 3 4" xfId="245" xr:uid="{00000000-0005-0000-0000-00007E080000}"/>
    <cellStyle name="Обычный 9 3 4 2" xfId="417" xr:uid="{00000000-0005-0000-0000-00007F080000}"/>
    <cellStyle name="Обычный 9 3 4 2 2" xfId="1019" xr:uid="{00000000-0005-0000-0000-000080080000}"/>
    <cellStyle name="Обычный 9 3 4 2 2 2" xfId="2460" xr:uid="{00000000-0005-0000-0000-000081080000}"/>
    <cellStyle name="Обычный 9 3 4 2 2 3" xfId="2459" xr:uid="{00000000-0005-0000-0000-000082080000}"/>
    <cellStyle name="Обычный 9 3 4 2 3" xfId="2461" xr:uid="{00000000-0005-0000-0000-000083080000}"/>
    <cellStyle name="Обычный 9 3 4 2 4" xfId="2458" xr:uid="{00000000-0005-0000-0000-000084080000}"/>
    <cellStyle name="Обычный 9 3 4 3" xfId="588" xr:uid="{00000000-0005-0000-0000-000085080000}"/>
    <cellStyle name="Обычный 9 3 4 3 2" xfId="1020" xr:uid="{00000000-0005-0000-0000-000086080000}"/>
    <cellStyle name="Обычный 9 3 4 3 2 2" xfId="2463" xr:uid="{00000000-0005-0000-0000-000087080000}"/>
    <cellStyle name="Обычный 9 3 4 3 3" xfId="2462" xr:uid="{00000000-0005-0000-0000-000088080000}"/>
    <cellStyle name="Обычный 9 3 4 4" xfId="1018" xr:uid="{00000000-0005-0000-0000-000089080000}"/>
    <cellStyle name="Обычный 9 3 4 4 2" xfId="2465" xr:uid="{00000000-0005-0000-0000-00008A080000}"/>
    <cellStyle name="Обычный 9 3 4 4 3" xfId="2464" xr:uid="{00000000-0005-0000-0000-00008B080000}"/>
    <cellStyle name="Обычный 9 3 4 5" xfId="2466" xr:uid="{00000000-0005-0000-0000-00008C080000}"/>
    <cellStyle name="Обычный 9 3 4 6" xfId="2457" xr:uid="{00000000-0005-0000-0000-00008D080000}"/>
    <cellStyle name="Обычный 9 3 5" xfId="310" xr:uid="{00000000-0005-0000-0000-00008E080000}"/>
    <cellStyle name="Обычный 9 3 5 2" xfId="1021" xr:uid="{00000000-0005-0000-0000-00008F080000}"/>
    <cellStyle name="Обычный 9 3 5 2 2" xfId="2469" xr:uid="{00000000-0005-0000-0000-000090080000}"/>
    <cellStyle name="Обычный 9 3 5 2 3" xfId="2468" xr:uid="{00000000-0005-0000-0000-000091080000}"/>
    <cellStyle name="Обычный 9 3 5 3" xfId="2470" xr:uid="{00000000-0005-0000-0000-000092080000}"/>
    <cellStyle name="Обычный 9 3 5 4" xfId="2467" xr:uid="{00000000-0005-0000-0000-000093080000}"/>
    <cellStyle name="Обычный 9 3 6" xfId="481" xr:uid="{00000000-0005-0000-0000-000094080000}"/>
    <cellStyle name="Обычный 9 3 6 2" xfId="1022" xr:uid="{00000000-0005-0000-0000-000095080000}"/>
    <cellStyle name="Обычный 9 3 6 2 2" xfId="2472" xr:uid="{00000000-0005-0000-0000-000096080000}"/>
    <cellStyle name="Обычный 9 3 6 3" xfId="2471" xr:uid="{00000000-0005-0000-0000-000097080000}"/>
    <cellStyle name="Обычный 9 3 7" xfId="1011" xr:uid="{00000000-0005-0000-0000-000098080000}"/>
    <cellStyle name="Обычный 9 3 7 2" xfId="2474" xr:uid="{00000000-0005-0000-0000-000099080000}"/>
    <cellStyle name="Обычный 9 3 7 3" xfId="2473" xr:uid="{00000000-0005-0000-0000-00009A080000}"/>
    <cellStyle name="Обычный 9 3 8" xfId="2475" xr:uid="{00000000-0005-0000-0000-00009B080000}"/>
    <cellStyle name="Обычный 9 3 9" xfId="2436" xr:uid="{00000000-0005-0000-0000-00009C080000}"/>
    <cellStyle name="Обычный 9 4" xfId="246" xr:uid="{00000000-0005-0000-0000-00009D080000}"/>
    <cellStyle name="Обычный 9 4 2" xfId="418" xr:uid="{00000000-0005-0000-0000-00009E080000}"/>
    <cellStyle name="Обычный 9 4 2 2" xfId="1024" xr:uid="{00000000-0005-0000-0000-00009F080000}"/>
    <cellStyle name="Обычный 9 4 2 2 2" xfId="2479" xr:uid="{00000000-0005-0000-0000-0000A0080000}"/>
    <cellStyle name="Обычный 9 4 2 2 3" xfId="2478" xr:uid="{00000000-0005-0000-0000-0000A1080000}"/>
    <cellStyle name="Обычный 9 4 2 3" xfId="2480" xr:uid="{00000000-0005-0000-0000-0000A2080000}"/>
    <cellStyle name="Обычный 9 4 2 4" xfId="2477" xr:uid="{00000000-0005-0000-0000-0000A3080000}"/>
    <cellStyle name="Обычный 9 4 3" xfId="589" xr:uid="{00000000-0005-0000-0000-0000A4080000}"/>
    <cellStyle name="Обычный 9 4 3 2" xfId="1025" xr:uid="{00000000-0005-0000-0000-0000A5080000}"/>
    <cellStyle name="Обычный 9 4 3 2 2" xfId="2482" xr:uid="{00000000-0005-0000-0000-0000A6080000}"/>
    <cellStyle name="Обычный 9 4 3 3" xfId="2481" xr:uid="{00000000-0005-0000-0000-0000A7080000}"/>
    <cellStyle name="Обычный 9 4 4" xfId="1023" xr:uid="{00000000-0005-0000-0000-0000A8080000}"/>
    <cellStyle name="Обычный 9 4 4 2" xfId="2484" xr:uid="{00000000-0005-0000-0000-0000A9080000}"/>
    <cellStyle name="Обычный 9 4 4 3" xfId="2483" xr:uid="{00000000-0005-0000-0000-0000AA080000}"/>
    <cellStyle name="Обычный 9 4 5" xfId="2485" xr:uid="{00000000-0005-0000-0000-0000AB080000}"/>
    <cellStyle name="Обычный 9 4 6" xfId="2476" xr:uid="{00000000-0005-0000-0000-0000AC080000}"/>
    <cellStyle name="Обычный 9 5" xfId="247" xr:uid="{00000000-0005-0000-0000-0000AD080000}"/>
    <cellStyle name="Обычный 9 5 2" xfId="419" xr:uid="{00000000-0005-0000-0000-0000AE080000}"/>
    <cellStyle name="Обычный 9 5 2 2" xfId="1027" xr:uid="{00000000-0005-0000-0000-0000AF080000}"/>
    <cellStyle name="Обычный 9 5 2 2 2" xfId="2489" xr:uid="{00000000-0005-0000-0000-0000B0080000}"/>
    <cellStyle name="Обычный 9 5 2 2 3" xfId="2488" xr:uid="{00000000-0005-0000-0000-0000B1080000}"/>
    <cellStyle name="Обычный 9 5 2 3" xfId="2490" xr:uid="{00000000-0005-0000-0000-0000B2080000}"/>
    <cellStyle name="Обычный 9 5 2 4" xfId="2487" xr:uid="{00000000-0005-0000-0000-0000B3080000}"/>
    <cellStyle name="Обычный 9 5 3" xfId="590" xr:uid="{00000000-0005-0000-0000-0000B4080000}"/>
    <cellStyle name="Обычный 9 5 3 2" xfId="1028" xr:uid="{00000000-0005-0000-0000-0000B5080000}"/>
    <cellStyle name="Обычный 9 5 3 2 2" xfId="2492" xr:uid="{00000000-0005-0000-0000-0000B6080000}"/>
    <cellStyle name="Обычный 9 5 3 3" xfId="2491" xr:uid="{00000000-0005-0000-0000-0000B7080000}"/>
    <cellStyle name="Обычный 9 5 4" xfId="1026" xr:uid="{00000000-0005-0000-0000-0000B8080000}"/>
    <cellStyle name="Обычный 9 5 4 2" xfId="2494" xr:uid="{00000000-0005-0000-0000-0000B9080000}"/>
    <cellStyle name="Обычный 9 5 4 3" xfId="2493" xr:uid="{00000000-0005-0000-0000-0000BA080000}"/>
    <cellStyle name="Обычный 9 5 5" xfId="2495" xr:uid="{00000000-0005-0000-0000-0000BB080000}"/>
    <cellStyle name="Обычный 9 5 6" xfId="2486" xr:uid="{00000000-0005-0000-0000-0000BC080000}"/>
    <cellStyle name="Обычный 9 6" xfId="288" xr:uid="{00000000-0005-0000-0000-0000BD080000}"/>
    <cellStyle name="Обычный 9 6 2" xfId="1029" xr:uid="{00000000-0005-0000-0000-0000BE080000}"/>
    <cellStyle name="Обычный 9 6 2 2" xfId="2498" xr:uid="{00000000-0005-0000-0000-0000BF080000}"/>
    <cellStyle name="Обычный 9 6 2 3" xfId="2497" xr:uid="{00000000-0005-0000-0000-0000C0080000}"/>
    <cellStyle name="Обычный 9 6 3" xfId="2499" xr:uid="{00000000-0005-0000-0000-0000C1080000}"/>
    <cellStyle name="Обычный 9 6 4" xfId="2496" xr:uid="{00000000-0005-0000-0000-0000C2080000}"/>
    <cellStyle name="Обычный 9 7" xfId="459" xr:uid="{00000000-0005-0000-0000-0000C3080000}"/>
    <cellStyle name="Обычный 9 7 2" xfId="1030" xr:uid="{00000000-0005-0000-0000-0000C4080000}"/>
    <cellStyle name="Обычный 9 7 2 2" xfId="2501" xr:uid="{00000000-0005-0000-0000-0000C5080000}"/>
    <cellStyle name="Обычный 9 7 3" xfId="2500" xr:uid="{00000000-0005-0000-0000-0000C6080000}"/>
    <cellStyle name="Обычный 9 8" xfId="989" xr:uid="{00000000-0005-0000-0000-0000C7080000}"/>
    <cellStyle name="Обычный 9 8 2" xfId="2503" xr:uid="{00000000-0005-0000-0000-0000C8080000}"/>
    <cellStyle name="Обычный 9 8 3" xfId="2502" xr:uid="{00000000-0005-0000-0000-0000C9080000}"/>
    <cellStyle name="Обычный 9 9" xfId="2504" xr:uid="{00000000-0005-0000-0000-0000CA080000}"/>
    <cellStyle name="Обычный_20квФп" xfId="2894" xr:uid="{00000000-0005-0000-0000-0000CB080000}"/>
    <cellStyle name="Обычный_Формат МЭ  - (кор  08 09 2010) 2" xfId="623" xr:uid="{00000000-0005-0000-0000-0000CC080000}"/>
    <cellStyle name="Обычный_Форматы по компаниям_last" xfId="46" xr:uid="{00000000-0005-0000-0000-0000CD080000}"/>
    <cellStyle name="Обычный_Форматы по компаниям_last 2" xfId="107" xr:uid="{00000000-0005-0000-0000-0000CE080000}"/>
    <cellStyle name="Плохой" xfId="38" builtinId="27" customBuiltin="1"/>
    <cellStyle name="Плохой 2" xfId="96" xr:uid="{00000000-0005-0000-0000-0000D0080000}"/>
    <cellStyle name="Пояснение" xfId="39" builtinId="53" customBuiltin="1"/>
    <cellStyle name="Пояснение 2" xfId="97" xr:uid="{00000000-0005-0000-0000-0000D2080000}"/>
    <cellStyle name="Примечание" xfId="40" builtinId="10" customBuiltin="1"/>
    <cellStyle name="Примечание 2" xfId="98" xr:uid="{00000000-0005-0000-0000-0000D4080000}"/>
    <cellStyle name="Примечание 2 2" xfId="2505" xr:uid="{00000000-0005-0000-0000-0000D5080000}"/>
    <cellStyle name="Примечание 3" xfId="2506" xr:uid="{00000000-0005-0000-0000-0000D6080000}"/>
    <cellStyle name="Процентный" xfId="625" builtinId="5"/>
    <cellStyle name="Процентный 2" xfId="104" xr:uid="{00000000-0005-0000-0000-0000D8080000}"/>
    <cellStyle name="Процентный 2 3" xfId="2507" xr:uid="{00000000-0005-0000-0000-0000D9080000}"/>
    <cellStyle name="Процентный 2 3 2" xfId="2508" xr:uid="{00000000-0005-0000-0000-0000DA080000}"/>
    <cellStyle name="Процентный 3" xfId="105" xr:uid="{00000000-0005-0000-0000-0000DB080000}"/>
    <cellStyle name="Процентный 4" xfId="2509" xr:uid="{00000000-0005-0000-0000-0000DC080000}"/>
    <cellStyle name="Связанная ячейка" xfId="41" builtinId="24" customBuiltin="1"/>
    <cellStyle name="Связанная ячейка 2" xfId="99" xr:uid="{00000000-0005-0000-0000-0000DE080000}"/>
    <cellStyle name="Стиль 1" xfId="106" xr:uid="{00000000-0005-0000-0000-0000DF080000}"/>
    <cellStyle name="Текст предупреждения" xfId="42" builtinId="11" customBuiltin="1"/>
    <cellStyle name="Текст предупреждения 2" xfId="100" xr:uid="{00000000-0005-0000-0000-0000E1080000}"/>
    <cellStyle name="Финансовый" xfId="624" builtinId="3"/>
    <cellStyle name="Финансовый 2" xfId="50" xr:uid="{00000000-0005-0000-0000-0000E3080000}"/>
    <cellStyle name="Финансовый 2 10" xfId="453" xr:uid="{00000000-0005-0000-0000-0000E4080000}"/>
    <cellStyle name="Финансовый 2 10 2" xfId="1032" xr:uid="{00000000-0005-0000-0000-0000E5080000}"/>
    <cellStyle name="Финансовый 2 10 2 2" xfId="2512" xr:uid="{00000000-0005-0000-0000-0000E6080000}"/>
    <cellStyle name="Финансовый 2 10 3" xfId="2511" xr:uid="{00000000-0005-0000-0000-0000E7080000}"/>
    <cellStyle name="Финансовый 2 11" xfId="1031" xr:uid="{00000000-0005-0000-0000-0000E8080000}"/>
    <cellStyle name="Финансовый 2 11 2" xfId="2513" xr:uid="{00000000-0005-0000-0000-0000E9080000}"/>
    <cellStyle name="Финансовый 2 12" xfId="2510" xr:uid="{00000000-0005-0000-0000-0000EA080000}"/>
    <cellStyle name="Финансовый 2 2" xfId="127" xr:uid="{00000000-0005-0000-0000-0000EB080000}"/>
    <cellStyle name="Финансовый 2 2 2" xfId="248" xr:uid="{00000000-0005-0000-0000-0000EC080000}"/>
    <cellStyle name="Финансовый 2 2 2 2" xfId="249" xr:uid="{00000000-0005-0000-0000-0000ED080000}"/>
    <cellStyle name="Финансовый 2 2 2 2 2" xfId="51" xr:uid="{00000000-0005-0000-0000-0000EE080000}"/>
    <cellStyle name="Финансовый 2 2 2 2 3" xfId="421" xr:uid="{00000000-0005-0000-0000-0000EF080000}"/>
    <cellStyle name="Финансовый 2 2 2 2 3 2" xfId="1036" xr:uid="{00000000-0005-0000-0000-0000F0080000}"/>
    <cellStyle name="Финансовый 2 2 2 2 3 2 2" xfId="2519" xr:uid="{00000000-0005-0000-0000-0000F1080000}"/>
    <cellStyle name="Финансовый 2 2 2 2 3 2 3" xfId="2518" xr:uid="{00000000-0005-0000-0000-0000F2080000}"/>
    <cellStyle name="Финансовый 2 2 2 2 3 3" xfId="2520" xr:uid="{00000000-0005-0000-0000-0000F3080000}"/>
    <cellStyle name="Финансовый 2 2 2 2 3 4" xfId="2517" xr:uid="{00000000-0005-0000-0000-0000F4080000}"/>
    <cellStyle name="Финансовый 2 2 2 2 4" xfId="592" xr:uid="{00000000-0005-0000-0000-0000F5080000}"/>
    <cellStyle name="Финансовый 2 2 2 2 4 2" xfId="1037" xr:uid="{00000000-0005-0000-0000-0000F6080000}"/>
    <cellStyle name="Финансовый 2 2 2 2 4 2 2" xfId="2522" xr:uid="{00000000-0005-0000-0000-0000F7080000}"/>
    <cellStyle name="Финансовый 2 2 2 2 4 3" xfId="2521" xr:uid="{00000000-0005-0000-0000-0000F8080000}"/>
    <cellStyle name="Финансовый 2 2 2 2 5" xfId="1035" xr:uid="{00000000-0005-0000-0000-0000F9080000}"/>
    <cellStyle name="Финансовый 2 2 2 2 5 2" xfId="2524" xr:uid="{00000000-0005-0000-0000-0000FA080000}"/>
    <cellStyle name="Финансовый 2 2 2 2 5 3" xfId="2523" xr:uid="{00000000-0005-0000-0000-0000FB080000}"/>
    <cellStyle name="Финансовый 2 2 2 2 6" xfId="2525" xr:uid="{00000000-0005-0000-0000-0000FC080000}"/>
    <cellStyle name="Финансовый 2 2 2 2 7" xfId="2516" xr:uid="{00000000-0005-0000-0000-0000FD080000}"/>
    <cellStyle name="Финансовый 2 2 2 3" xfId="250" xr:uid="{00000000-0005-0000-0000-0000FE080000}"/>
    <cellStyle name="Финансовый 2 2 2 3 2" xfId="422" xr:uid="{00000000-0005-0000-0000-0000FF080000}"/>
    <cellStyle name="Финансовый 2 2 2 3 2 2" xfId="1039" xr:uid="{00000000-0005-0000-0000-000000090000}"/>
    <cellStyle name="Финансовый 2 2 2 3 2 2 2" xfId="2529" xr:uid="{00000000-0005-0000-0000-000001090000}"/>
    <cellStyle name="Финансовый 2 2 2 3 2 2 3" xfId="2528" xr:uid="{00000000-0005-0000-0000-000002090000}"/>
    <cellStyle name="Финансовый 2 2 2 3 2 3" xfId="2530" xr:uid="{00000000-0005-0000-0000-000003090000}"/>
    <cellStyle name="Финансовый 2 2 2 3 2 4" xfId="2527" xr:uid="{00000000-0005-0000-0000-000004090000}"/>
    <cellStyle name="Финансовый 2 2 2 3 3" xfId="593" xr:uid="{00000000-0005-0000-0000-000005090000}"/>
    <cellStyle name="Финансовый 2 2 2 3 3 2" xfId="1040" xr:uid="{00000000-0005-0000-0000-000006090000}"/>
    <cellStyle name="Финансовый 2 2 2 3 3 2 2" xfId="2532" xr:uid="{00000000-0005-0000-0000-000007090000}"/>
    <cellStyle name="Финансовый 2 2 2 3 3 3" xfId="2531" xr:uid="{00000000-0005-0000-0000-000008090000}"/>
    <cellStyle name="Финансовый 2 2 2 3 4" xfId="1038" xr:uid="{00000000-0005-0000-0000-000009090000}"/>
    <cellStyle name="Финансовый 2 2 2 3 4 2" xfId="2534" xr:uid="{00000000-0005-0000-0000-00000A090000}"/>
    <cellStyle name="Финансовый 2 2 2 3 4 3" xfId="2533" xr:uid="{00000000-0005-0000-0000-00000B090000}"/>
    <cellStyle name="Финансовый 2 2 2 3 5" xfId="2535" xr:uid="{00000000-0005-0000-0000-00000C090000}"/>
    <cellStyle name="Финансовый 2 2 2 3 6" xfId="2526" xr:uid="{00000000-0005-0000-0000-00000D090000}"/>
    <cellStyle name="Финансовый 2 2 2 4" xfId="420" xr:uid="{00000000-0005-0000-0000-00000E090000}"/>
    <cellStyle name="Финансовый 2 2 2 4 2" xfId="1041" xr:uid="{00000000-0005-0000-0000-00000F090000}"/>
    <cellStyle name="Финансовый 2 2 2 4 2 2" xfId="2538" xr:uid="{00000000-0005-0000-0000-000010090000}"/>
    <cellStyle name="Финансовый 2 2 2 4 2 3" xfId="2537" xr:uid="{00000000-0005-0000-0000-000011090000}"/>
    <cellStyle name="Финансовый 2 2 2 4 3" xfId="2539" xr:uid="{00000000-0005-0000-0000-000012090000}"/>
    <cellStyle name="Финансовый 2 2 2 4 4" xfId="2536" xr:uid="{00000000-0005-0000-0000-000013090000}"/>
    <cellStyle name="Финансовый 2 2 2 5" xfId="591" xr:uid="{00000000-0005-0000-0000-000014090000}"/>
    <cellStyle name="Финансовый 2 2 2 5 2" xfId="1042" xr:uid="{00000000-0005-0000-0000-000015090000}"/>
    <cellStyle name="Финансовый 2 2 2 5 2 2" xfId="2541" xr:uid="{00000000-0005-0000-0000-000016090000}"/>
    <cellStyle name="Финансовый 2 2 2 5 3" xfId="2540" xr:uid="{00000000-0005-0000-0000-000017090000}"/>
    <cellStyle name="Финансовый 2 2 2 6" xfId="1034" xr:uid="{00000000-0005-0000-0000-000018090000}"/>
    <cellStyle name="Финансовый 2 2 2 6 2" xfId="2543" xr:uid="{00000000-0005-0000-0000-000019090000}"/>
    <cellStyle name="Финансовый 2 2 2 6 3" xfId="2542" xr:uid="{00000000-0005-0000-0000-00001A090000}"/>
    <cellStyle name="Финансовый 2 2 2 7" xfId="2544" xr:uid="{00000000-0005-0000-0000-00001B090000}"/>
    <cellStyle name="Финансовый 2 2 2 8" xfId="2515" xr:uid="{00000000-0005-0000-0000-00001C090000}"/>
    <cellStyle name="Финансовый 2 2 3" xfId="251" xr:uid="{00000000-0005-0000-0000-00001D090000}"/>
    <cellStyle name="Финансовый 2 2 3 2" xfId="423" xr:uid="{00000000-0005-0000-0000-00001E090000}"/>
    <cellStyle name="Финансовый 2 2 3 2 2" xfId="1044" xr:uid="{00000000-0005-0000-0000-00001F090000}"/>
    <cellStyle name="Финансовый 2 2 3 2 2 2" xfId="2548" xr:uid="{00000000-0005-0000-0000-000020090000}"/>
    <cellStyle name="Финансовый 2 2 3 2 2 3" xfId="2547" xr:uid="{00000000-0005-0000-0000-000021090000}"/>
    <cellStyle name="Финансовый 2 2 3 2 3" xfId="2549" xr:uid="{00000000-0005-0000-0000-000022090000}"/>
    <cellStyle name="Финансовый 2 2 3 2 4" xfId="2546" xr:uid="{00000000-0005-0000-0000-000023090000}"/>
    <cellStyle name="Финансовый 2 2 3 3" xfId="594" xr:uid="{00000000-0005-0000-0000-000024090000}"/>
    <cellStyle name="Финансовый 2 2 3 3 2" xfId="1045" xr:uid="{00000000-0005-0000-0000-000025090000}"/>
    <cellStyle name="Финансовый 2 2 3 3 2 2" xfId="2551" xr:uid="{00000000-0005-0000-0000-000026090000}"/>
    <cellStyle name="Финансовый 2 2 3 3 3" xfId="2550" xr:uid="{00000000-0005-0000-0000-000027090000}"/>
    <cellStyle name="Финансовый 2 2 3 4" xfId="1043" xr:uid="{00000000-0005-0000-0000-000028090000}"/>
    <cellStyle name="Финансовый 2 2 3 4 2" xfId="2553" xr:uid="{00000000-0005-0000-0000-000029090000}"/>
    <cellStyle name="Финансовый 2 2 3 4 3" xfId="2552" xr:uid="{00000000-0005-0000-0000-00002A090000}"/>
    <cellStyle name="Финансовый 2 2 3 5" xfId="2554" xr:uid="{00000000-0005-0000-0000-00002B090000}"/>
    <cellStyle name="Финансовый 2 2 3 6" xfId="2545" xr:uid="{00000000-0005-0000-0000-00002C090000}"/>
    <cellStyle name="Финансовый 2 2 4" xfId="252" xr:uid="{00000000-0005-0000-0000-00002D090000}"/>
    <cellStyle name="Финансовый 2 2 4 2" xfId="424" xr:uid="{00000000-0005-0000-0000-00002E090000}"/>
    <cellStyle name="Финансовый 2 2 4 2 2" xfId="1047" xr:uid="{00000000-0005-0000-0000-00002F090000}"/>
    <cellStyle name="Финансовый 2 2 4 2 2 2" xfId="2558" xr:uid="{00000000-0005-0000-0000-000030090000}"/>
    <cellStyle name="Финансовый 2 2 4 2 2 3" xfId="2557" xr:uid="{00000000-0005-0000-0000-000031090000}"/>
    <cellStyle name="Финансовый 2 2 4 2 3" xfId="2559" xr:uid="{00000000-0005-0000-0000-000032090000}"/>
    <cellStyle name="Финансовый 2 2 4 2 4" xfId="2556" xr:uid="{00000000-0005-0000-0000-000033090000}"/>
    <cellStyle name="Финансовый 2 2 4 3" xfId="595" xr:uid="{00000000-0005-0000-0000-000034090000}"/>
    <cellStyle name="Финансовый 2 2 4 3 2" xfId="1048" xr:uid="{00000000-0005-0000-0000-000035090000}"/>
    <cellStyle name="Финансовый 2 2 4 3 2 2" xfId="2561" xr:uid="{00000000-0005-0000-0000-000036090000}"/>
    <cellStyle name="Финансовый 2 2 4 3 3" xfId="2560" xr:uid="{00000000-0005-0000-0000-000037090000}"/>
    <cellStyle name="Финансовый 2 2 4 4" xfId="1046" xr:uid="{00000000-0005-0000-0000-000038090000}"/>
    <cellStyle name="Финансовый 2 2 4 4 2" xfId="2563" xr:uid="{00000000-0005-0000-0000-000039090000}"/>
    <cellStyle name="Финансовый 2 2 4 4 3" xfId="2562" xr:uid="{00000000-0005-0000-0000-00003A090000}"/>
    <cellStyle name="Финансовый 2 2 4 5" xfId="2564" xr:uid="{00000000-0005-0000-0000-00003B090000}"/>
    <cellStyle name="Финансовый 2 2 4 6" xfId="2555" xr:uid="{00000000-0005-0000-0000-00003C090000}"/>
    <cellStyle name="Финансовый 2 2 5" xfId="299" xr:uid="{00000000-0005-0000-0000-00003D090000}"/>
    <cellStyle name="Финансовый 2 2 5 2" xfId="1049" xr:uid="{00000000-0005-0000-0000-00003E090000}"/>
    <cellStyle name="Финансовый 2 2 5 2 2" xfId="2567" xr:uid="{00000000-0005-0000-0000-00003F090000}"/>
    <cellStyle name="Финансовый 2 2 5 2 3" xfId="2566" xr:uid="{00000000-0005-0000-0000-000040090000}"/>
    <cellStyle name="Финансовый 2 2 5 3" xfId="2568" xr:uid="{00000000-0005-0000-0000-000041090000}"/>
    <cellStyle name="Финансовый 2 2 5 4" xfId="2565" xr:uid="{00000000-0005-0000-0000-000042090000}"/>
    <cellStyle name="Финансовый 2 2 6" xfId="470" xr:uid="{00000000-0005-0000-0000-000043090000}"/>
    <cellStyle name="Финансовый 2 2 6 2" xfId="1050" xr:uid="{00000000-0005-0000-0000-000044090000}"/>
    <cellStyle name="Финансовый 2 2 6 2 2" xfId="2570" xr:uid="{00000000-0005-0000-0000-000045090000}"/>
    <cellStyle name="Финансовый 2 2 6 3" xfId="2569" xr:uid="{00000000-0005-0000-0000-000046090000}"/>
    <cellStyle name="Финансовый 2 2 7" xfId="1033" xr:uid="{00000000-0005-0000-0000-000047090000}"/>
    <cellStyle name="Финансовый 2 2 7 2" xfId="2572" xr:uid="{00000000-0005-0000-0000-000048090000}"/>
    <cellStyle name="Финансовый 2 2 7 3" xfId="2571" xr:uid="{00000000-0005-0000-0000-000049090000}"/>
    <cellStyle name="Финансовый 2 2 8" xfId="2573" xr:uid="{00000000-0005-0000-0000-00004A090000}"/>
    <cellStyle name="Финансовый 2 2 9" xfId="2514" xr:uid="{00000000-0005-0000-0000-00004B090000}"/>
    <cellStyle name="Финансовый 2 3" xfId="120" xr:uid="{00000000-0005-0000-0000-00004C090000}"/>
    <cellStyle name="Финансовый 2 3 2" xfId="253" xr:uid="{00000000-0005-0000-0000-00004D090000}"/>
    <cellStyle name="Финансовый 2 3 2 2" xfId="254" xr:uid="{00000000-0005-0000-0000-00004E090000}"/>
    <cellStyle name="Финансовый 2 3 2 2 2" xfId="426" xr:uid="{00000000-0005-0000-0000-00004F090000}"/>
    <cellStyle name="Финансовый 2 3 2 2 2 2" xfId="1054" xr:uid="{00000000-0005-0000-0000-000050090000}"/>
    <cellStyle name="Финансовый 2 3 2 2 2 2 2" xfId="2579" xr:uid="{00000000-0005-0000-0000-000051090000}"/>
    <cellStyle name="Финансовый 2 3 2 2 2 2 3" xfId="2578" xr:uid="{00000000-0005-0000-0000-000052090000}"/>
    <cellStyle name="Финансовый 2 3 2 2 2 3" xfId="2580" xr:uid="{00000000-0005-0000-0000-000053090000}"/>
    <cellStyle name="Финансовый 2 3 2 2 2 4" xfId="2577" xr:uid="{00000000-0005-0000-0000-000054090000}"/>
    <cellStyle name="Финансовый 2 3 2 2 3" xfId="597" xr:uid="{00000000-0005-0000-0000-000055090000}"/>
    <cellStyle name="Финансовый 2 3 2 2 3 2" xfId="1055" xr:uid="{00000000-0005-0000-0000-000056090000}"/>
    <cellStyle name="Финансовый 2 3 2 2 3 2 2" xfId="2582" xr:uid="{00000000-0005-0000-0000-000057090000}"/>
    <cellStyle name="Финансовый 2 3 2 2 3 3" xfId="2581" xr:uid="{00000000-0005-0000-0000-000058090000}"/>
    <cellStyle name="Финансовый 2 3 2 2 4" xfId="1053" xr:uid="{00000000-0005-0000-0000-000059090000}"/>
    <cellStyle name="Финансовый 2 3 2 2 4 2" xfId="2584" xr:uid="{00000000-0005-0000-0000-00005A090000}"/>
    <cellStyle name="Финансовый 2 3 2 2 4 3" xfId="2583" xr:uid="{00000000-0005-0000-0000-00005B090000}"/>
    <cellStyle name="Финансовый 2 3 2 2 5" xfId="2585" xr:uid="{00000000-0005-0000-0000-00005C090000}"/>
    <cellStyle name="Финансовый 2 3 2 2 6" xfId="2576" xr:uid="{00000000-0005-0000-0000-00005D090000}"/>
    <cellStyle name="Финансовый 2 3 2 3" xfId="255" xr:uid="{00000000-0005-0000-0000-00005E090000}"/>
    <cellStyle name="Финансовый 2 3 2 3 2" xfId="427" xr:uid="{00000000-0005-0000-0000-00005F090000}"/>
    <cellStyle name="Финансовый 2 3 2 3 2 2" xfId="1057" xr:uid="{00000000-0005-0000-0000-000060090000}"/>
    <cellStyle name="Финансовый 2 3 2 3 2 2 2" xfId="2589" xr:uid="{00000000-0005-0000-0000-000061090000}"/>
    <cellStyle name="Финансовый 2 3 2 3 2 2 3" xfId="2588" xr:uid="{00000000-0005-0000-0000-000062090000}"/>
    <cellStyle name="Финансовый 2 3 2 3 2 3" xfId="2590" xr:uid="{00000000-0005-0000-0000-000063090000}"/>
    <cellStyle name="Финансовый 2 3 2 3 2 4" xfId="2587" xr:uid="{00000000-0005-0000-0000-000064090000}"/>
    <cellStyle name="Финансовый 2 3 2 3 3" xfId="598" xr:uid="{00000000-0005-0000-0000-000065090000}"/>
    <cellStyle name="Финансовый 2 3 2 3 3 2" xfId="1058" xr:uid="{00000000-0005-0000-0000-000066090000}"/>
    <cellStyle name="Финансовый 2 3 2 3 3 2 2" xfId="2592" xr:uid="{00000000-0005-0000-0000-000067090000}"/>
    <cellStyle name="Финансовый 2 3 2 3 3 3" xfId="2591" xr:uid="{00000000-0005-0000-0000-000068090000}"/>
    <cellStyle name="Финансовый 2 3 2 3 4" xfId="1056" xr:uid="{00000000-0005-0000-0000-000069090000}"/>
    <cellStyle name="Финансовый 2 3 2 3 4 2" xfId="2594" xr:uid="{00000000-0005-0000-0000-00006A090000}"/>
    <cellStyle name="Финансовый 2 3 2 3 4 3" xfId="2593" xr:uid="{00000000-0005-0000-0000-00006B090000}"/>
    <cellStyle name="Финансовый 2 3 2 3 5" xfId="2595" xr:uid="{00000000-0005-0000-0000-00006C090000}"/>
    <cellStyle name="Финансовый 2 3 2 3 6" xfId="2586" xr:uid="{00000000-0005-0000-0000-00006D090000}"/>
    <cellStyle name="Финансовый 2 3 2 4" xfId="425" xr:uid="{00000000-0005-0000-0000-00006E090000}"/>
    <cellStyle name="Финансовый 2 3 2 4 2" xfId="1059" xr:uid="{00000000-0005-0000-0000-00006F090000}"/>
    <cellStyle name="Финансовый 2 3 2 4 2 2" xfId="2598" xr:uid="{00000000-0005-0000-0000-000070090000}"/>
    <cellStyle name="Финансовый 2 3 2 4 2 3" xfId="2597" xr:uid="{00000000-0005-0000-0000-000071090000}"/>
    <cellStyle name="Финансовый 2 3 2 4 3" xfId="2599" xr:uid="{00000000-0005-0000-0000-000072090000}"/>
    <cellStyle name="Финансовый 2 3 2 4 4" xfId="2596" xr:uid="{00000000-0005-0000-0000-000073090000}"/>
    <cellStyle name="Финансовый 2 3 2 5" xfId="596" xr:uid="{00000000-0005-0000-0000-000074090000}"/>
    <cellStyle name="Финансовый 2 3 2 5 2" xfId="1060" xr:uid="{00000000-0005-0000-0000-000075090000}"/>
    <cellStyle name="Финансовый 2 3 2 5 2 2" xfId="2601" xr:uid="{00000000-0005-0000-0000-000076090000}"/>
    <cellStyle name="Финансовый 2 3 2 5 3" xfId="2600" xr:uid="{00000000-0005-0000-0000-000077090000}"/>
    <cellStyle name="Финансовый 2 3 2 6" xfId="1052" xr:uid="{00000000-0005-0000-0000-000078090000}"/>
    <cellStyle name="Финансовый 2 3 2 6 2" xfId="2603" xr:uid="{00000000-0005-0000-0000-000079090000}"/>
    <cellStyle name="Финансовый 2 3 2 6 3" xfId="2602" xr:uid="{00000000-0005-0000-0000-00007A090000}"/>
    <cellStyle name="Финансовый 2 3 2 7" xfId="2604" xr:uid="{00000000-0005-0000-0000-00007B090000}"/>
    <cellStyle name="Финансовый 2 3 2 8" xfId="2575" xr:uid="{00000000-0005-0000-0000-00007C090000}"/>
    <cellStyle name="Финансовый 2 3 3" xfId="256" xr:uid="{00000000-0005-0000-0000-00007D090000}"/>
    <cellStyle name="Финансовый 2 3 3 2" xfId="428" xr:uid="{00000000-0005-0000-0000-00007E090000}"/>
    <cellStyle name="Финансовый 2 3 3 2 2" xfId="1062" xr:uid="{00000000-0005-0000-0000-00007F090000}"/>
    <cellStyle name="Финансовый 2 3 3 2 2 2" xfId="2608" xr:uid="{00000000-0005-0000-0000-000080090000}"/>
    <cellStyle name="Финансовый 2 3 3 2 2 3" xfId="2607" xr:uid="{00000000-0005-0000-0000-000081090000}"/>
    <cellStyle name="Финансовый 2 3 3 2 3" xfId="2609" xr:uid="{00000000-0005-0000-0000-000082090000}"/>
    <cellStyle name="Финансовый 2 3 3 2 4" xfId="2606" xr:uid="{00000000-0005-0000-0000-000083090000}"/>
    <cellStyle name="Финансовый 2 3 3 3" xfId="599" xr:uid="{00000000-0005-0000-0000-000084090000}"/>
    <cellStyle name="Финансовый 2 3 3 3 2" xfId="1063" xr:uid="{00000000-0005-0000-0000-000085090000}"/>
    <cellStyle name="Финансовый 2 3 3 3 2 2" xfId="2611" xr:uid="{00000000-0005-0000-0000-000086090000}"/>
    <cellStyle name="Финансовый 2 3 3 3 3" xfId="2610" xr:uid="{00000000-0005-0000-0000-000087090000}"/>
    <cellStyle name="Финансовый 2 3 3 4" xfId="1061" xr:uid="{00000000-0005-0000-0000-000088090000}"/>
    <cellStyle name="Финансовый 2 3 3 4 2" xfId="2613" xr:uid="{00000000-0005-0000-0000-000089090000}"/>
    <cellStyle name="Финансовый 2 3 3 4 3" xfId="2612" xr:uid="{00000000-0005-0000-0000-00008A090000}"/>
    <cellStyle name="Финансовый 2 3 3 5" xfId="2614" xr:uid="{00000000-0005-0000-0000-00008B090000}"/>
    <cellStyle name="Финансовый 2 3 3 6" xfId="2605" xr:uid="{00000000-0005-0000-0000-00008C090000}"/>
    <cellStyle name="Финансовый 2 3 4" xfId="257" xr:uid="{00000000-0005-0000-0000-00008D090000}"/>
    <cellStyle name="Финансовый 2 3 4 2" xfId="429" xr:uid="{00000000-0005-0000-0000-00008E090000}"/>
    <cellStyle name="Финансовый 2 3 4 2 2" xfId="1065" xr:uid="{00000000-0005-0000-0000-00008F090000}"/>
    <cellStyle name="Финансовый 2 3 4 2 2 2" xfId="2618" xr:uid="{00000000-0005-0000-0000-000090090000}"/>
    <cellStyle name="Финансовый 2 3 4 2 2 3" xfId="2617" xr:uid="{00000000-0005-0000-0000-000091090000}"/>
    <cellStyle name="Финансовый 2 3 4 2 3" xfId="2619" xr:uid="{00000000-0005-0000-0000-000092090000}"/>
    <cellStyle name="Финансовый 2 3 4 2 4" xfId="2616" xr:uid="{00000000-0005-0000-0000-000093090000}"/>
    <cellStyle name="Финансовый 2 3 4 3" xfId="600" xr:uid="{00000000-0005-0000-0000-000094090000}"/>
    <cellStyle name="Финансовый 2 3 4 3 2" xfId="1066" xr:uid="{00000000-0005-0000-0000-000095090000}"/>
    <cellStyle name="Финансовый 2 3 4 3 2 2" xfId="2621" xr:uid="{00000000-0005-0000-0000-000096090000}"/>
    <cellStyle name="Финансовый 2 3 4 3 3" xfId="2620" xr:uid="{00000000-0005-0000-0000-000097090000}"/>
    <cellStyle name="Финансовый 2 3 4 4" xfId="1064" xr:uid="{00000000-0005-0000-0000-000098090000}"/>
    <cellStyle name="Финансовый 2 3 4 4 2" xfId="2623" xr:uid="{00000000-0005-0000-0000-000099090000}"/>
    <cellStyle name="Финансовый 2 3 4 4 3" xfId="2622" xr:uid="{00000000-0005-0000-0000-00009A090000}"/>
    <cellStyle name="Финансовый 2 3 4 5" xfId="2624" xr:uid="{00000000-0005-0000-0000-00009B090000}"/>
    <cellStyle name="Финансовый 2 3 4 6" xfId="2615" xr:uid="{00000000-0005-0000-0000-00009C090000}"/>
    <cellStyle name="Финансовый 2 3 5" xfId="292" xr:uid="{00000000-0005-0000-0000-00009D090000}"/>
    <cellStyle name="Финансовый 2 3 5 2" xfId="1067" xr:uid="{00000000-0005-0000-0000-00009E090000}"/>
    <cellStyle name="Финансовый 2 3 5 2 2" xfId="2627" xr:uid="{00000000-0005-0000-0000-00009F090000}"/>
    <cellStyle name="Финансовый 2 3 5 2 3" xfId="2626" xr:uid="{00000000-0005-0000-0000-0000A0090000}"/>
    <cellStyle name="Финансовый 2 3 5 3" xfId="2628" xr:uid="{00000000-0005-0000-0000-0000A1090000}"/>
    <cellStyle name="Финансовый 2 3 5 4" xfId="2625" xr:uid="{00000000-0005-0000-0000-0000A2090000}"/>
    <cellStyle name="Финансовый 2 3 6" xfId="463" xr:uid="{00000000-0005-0000-0000-0000A3090000}"/>
    <cellStyle name="Финансовый 2 3 6 2" xfId="1068" xr:uid="{00000000-0005-0000-0000-0000A4090000}"/>
    <cellStyle name="Финансовый 2 3 6 2 2" xfId="2630" xr:uid="{00000000-0005-0000-0000-0000A5090000}"/>
    <cellStyle name="Финансовый 2 3 6 3" xfId="2629" xr:uid="{00000000-0005-0000-0000-0000A6090000}"/>
    <cellStyle name="Финансовый 2 3 7" xfId="1051" xr:uid="{00000000-0005-0000-0000-0000A7090000}"/>
    <cellStyle name="Финансовый 2 3 7 2" xfId="2632" xr:uid="{00000000-0005-0000-0000-0000A8090000}"/>
    <cellStyle name="Финансовый 2 3 7 3" xfId="2631" xr:uid="{00000000-0005-0000-0000-0000A9090000}"/>
    <cellStyle name="Финансовый 2 3 8" xfId="2633" xr:uid="{00000000-0005-0000-0000-0000AA090000}"/>
    <cellStyle name="Финансовый 2 3 9" xfId="2574" xr:uid="{00000000-0005-0000-0000-0000AB090000}"/>
    <cellStyle name="Финансовый 2 4" xfId="258" xr:uid="{00000000-0005-0000-0000-0000AC090000}"/>
    <cellStyle name="Финансовый 2 4 2" xfId="259" xr:uid="{00000000-0005-0000-0000-0000AD090000}"/>
    <cellStyle name="Финансовый 2 4 2 2" xfId="431" xr:uid="{00000000-0005-0000-0000-0000AE090000}"/>
    <cellStyle name="Финансовый 2 4 2 2 2" xfId="1071" xr:uid="{00000000-0005-0000-0000-0000AF090000}"/>
    <cellStyle name="Финансовый 2 4 2 2 2 2" xfId="2638" xr:uid="{00000000-0005-0000-0000-0000B0090000}"/>
    <cellStyle name="Финансовый 2 4 2 2 2 3" xfId="2637" xr:uid="{00000000-0005-0000-0000-0000B1090000}"/>
    <cellStyle name="Финансовый 2 4 2 2 3" xfId="2639" xr:uid="{00000000-0005-0000-0000-0000B2090000}"/>
    <cellStyle name="Финансовый 2 4 2 2 4" xfId="2636" xr:uid="{00000000-0005-0000-0000-0000B3090000}"/>
    <cellStyle name="Финансовый 2 4 2 3" xfId="602" xr:uid="{00000000-0005-0000-0000-0000B4090000}"/>
    <cellStyle name="Финансовый 2 4 2 3 2" xfId="1072" xr:uid="{00000000-0005-0000-0000-0000B5090000}"/>
    <cellStyle name="Финансовый 2 4 2 3 2 2" xfId="2641" xr:uid="{00000000-0005-0000-0000-0000B6090000}"/>
    <cellStyle name="Финансовый 2 4 2 3 3" xfId="2640" xr:uid="{00000000-0005-0000-0000-0000B7090000}"/>
    <cellStyle name="Финансовый 2 4 2 4" xfId="1070" xr:uid="{00000000-0005-0000-0000-0000B8090000}"/>
    <cellStyle name="Финансовый 2 4 2 4 2" xfId="2643" xr:uid="{00000000-0005-0000-0000-0000B9090000}"/>
    <cellStyle name="Финансовый 2 4 2 4 3" xfId="2642" xr:uid="{00000000-0005-0000-0000-0000BA090000}"/>
    <cellStyle name="Финансовый 2 4 2 5" xfId="2644" xr:uid="{00000000-0005-0000-0000-0000BB090000}"/>
    <cellStyle name="Финансовый 2 4 2 6" xfId="2635" xr:uid="{00000000-0005-0000-0000-0000BC090000}"/>
    <cellStyle name="Финансовый 2 4 3" xfId="260" xr:uid="{00000000-0005-0000-0000-0000BD090000}"/>
    <cellStyle name="Финансовый 2 4 3 2" xfId="432" xr:uid="{00000000-0005-0000-0000-0000BE090000}"/>
    <cellStyle name="Финансовый 2 4 3 2 2" xfId="1074" xr:uid="{00000000-0005-0000-0000-0000BF090000}"/>
    <cellStyle name="Финансовый 2 4 3 2 2 2" xfId="2648" xr:uid="{00000000-0005-0000-0000-0000C0090000}"/>
    <cellStyle name="Финансовый 2 4 3 2 2 3" xfId="2647" xr:uid="{00000000-0005-0000-0000-0000C1090000}"/>
    <cellStyle name="Финансовый 2 4 3 2 3" xfId="2649" xr:uid="{00000000-0005-0000-0000-0000C2090000}"/>
    <cellStyle name="Финансовый 2 4 3 2 4" xfId="2646" xr:uid="{00000000-0005-0000-0000-0000C3090000}"/>
    <cellStyle name="Финансовый 2 4 3 3" xfId="603" xr:uid="{00000000-0005-0000-0000-0000C4090000}"/>
    <cellStyle name="Финансовый 2 4 3 3 2" xfId="1075" xr:uid="{00000000-0005-0000-0000-0000C5090000}"/>
    <cellStyle name="Финансовый 2 4 3 3 2 2" xfId="2651" xr:uid="{00000000-0005-0000-0000-0000C6090000}"/>
    <cellStyle name="Финансовый 2 4 3 3 3" xfId="2650" xr:uid="{00000000-0005-0000-0000-0000C7090000}"/>
    <cellStyle name="Финансовый 2 4 3 4" xfId="1073" xr:uid="{00000000-0005-0000-0000-0000C8090000}"/>
    <cellStyle name="Финансовый 2 4 3 4 2" xfId="2653" xr:uid="{00000000-0005-0000-0000-0000C9090000}"/>
    <cellStyle name="Финансовый 2 4 3 4 3" xfId="2652" xr:uid="{00000000-0005-0000-0000-0000CA090000}"/>
    <cellStyle name="Финансовый 2 4 3 5" xfId="2654" xr:uid="{00000000-0005-0000-0000-0000CB090000}"/>
    <cellStyle name="Финансовый 2 4 3 6" xfId="2645" xr:uid="{00000000-0005-0000-0000-0000CC090000}"/>
    <cellStyle name="Финансовый 2 4 4" xfId="430" xr:uid="{00000000-0005-0000-0000-0000CD090000}"/>
    <cellStyle name="Финансовый 2 4 4 2" xfId="1076" xr:uid="{00000000-0005-0000-0000-0000CE090000}"/>
    <cellStyle name="Финансовый 2 4 4 2 2" xfId="2657" xr:uid="{00000000-0005-0000-0000-0000CF090000}"/>
    <cellStyle name="Финансовый 2 4 4 2 3" xfId="2656" xr:uid="{00000000-0005-0000-0000-0000D0090000}"/>
    <cellStyle name="Финансовый 2 4 4 3" xfId="2658" xr:uid="{00000000-0005-0000-0000-0000D1090000}"/>
    <cellStyle name="Финансовый 2 4 4 4" xfId="2655" xr:uid="{00000000-0005-0000-0000-0000D2090000}"/>
    <cellStyle name="Финансовый 2 4 5" xfId="601" xr:uid="{00000000-0005-0000-0000-0000D3090000}"/>
    <cellStyle name="Финансовый 2 4 5 2" xfId="1077" xr:uid="{00000000-0005-0000-0000-0000D4090000}"/>
    <cellStyle name="Финансовый 2 4 5 2 2" xfId="2660" xr:uid="{00000000-0005-0000-0000-0000D5090000}"/>
    <cellStyle name="Финансовый 2 4 5 3" xfId="2659" xr:uid="{00000000-0005-0000-0000-0000D6090000}"/>
    <cellStyle name="Финансовый 2 4 6" xfId="1069" xr:uid="{00000000-0005-0000-0000-0000D7090000}"/>
    <cellStyle name="Финансовый 2 4 6 2" xfId="2662" xr:uid="{00000000-0005-0000-0000-0000D8090000}"/>
    <cellStyle name="Финансовый 2 4 6 3" xfId="2661" xr:uid="{00000000-0005-0000-0000-0000D9090000}"/>
    <cellStyle name="Финансовый 2 4 7" xfId="2663" xr:uid="{00000000-0005-0000-0000-0000DA090000}"/>
    <cellStyle name="Финансовый 2 4 8" xfId="2634" xr:uid="{00000000-0005-0000-0000-0000DB090000}"/>
    <cellStyle name="Финансовый 2 5" xfId="261" xr:uid="{00000000-0005-0000-0000-0000DC090000}"/>
    <cellStyle name="Финансовый 2 5 2" xfId="433" xr:uid="{00000000-0005-0000-0000-0000DD090000}"/>
    <cellStyle name="Финансовый 2 5 2 2" xfId="1079" xr:uid="{00000000-0005-0000-0000-0000DE090000}"/>
    <cellStyle name="Финансовый 2 5 2 2 2" xfId="2667" xr:uid="{00000000-0005-0000-0000-0000DF090000}"/>
    <cellStyle name="Финансовый 2 5 2 2 3" xfId="2666" xr:uid="{00000000-0005-0000-0000-0000E0090000}"/>
    <cellStyle name="Финансовый 2 5 2 3" xfId="2668" xr:uid="{00000000-0005-0000-0000-0000E1090000}"/>
    <cellStyle name="Финансовый 2 5 2 4" xfId="2665" xr:uid="{00000000-0005-0000-0000-0000E2090000}"/>
    <cellStyle name="Финансовый 2 5 3" xfId="604" xr:uid="{00000000-0005-0000-0000-0000E3090000}"/>
    <cellStyle name="Финансовый 2 5 3 2" xfId="1080" xr:uid="{00000000-0005-0000-0000-0000E4090000}"/>
    <cellStyle name="Финансовый 2 5 3 2 2" xfId="2670" xr:uid="{00000000-0005-0000-0000-0000E5090000}"/>
    <cellStyle name="Финансовый 2 5 3 3" xfId="2669" xr:uid="{00000000-0005-0000-0000-0000E6090000}"/>
    <cellStyle name="Финансовый 2 5 4" xfId="1078" xr:uid="{00000000-0005-0000-0000-0000E7090000}"/>
    <cellStyle name="Финансовый 2 5 4 2" xfId="2672" xr:uid="{00000000-0005-0000-0000-0000E8090000}"/>
    <cellStyle name="Финансовый 2 5 4 3" xfId="2671" xr:uid="{00000000-0005-0000-0000-0000E9090000}"/>
    <cellStyle name="Финансовый 2 5 5" xfId="2673" xr:uid="{00000000-0005-0000-0000-0000EA090000}"/>
    <cellStyle name="Финансовый 2 5 6" xfId="2664" xr:uid="{00000000-0005-0000-0000-0000EB090000}"/>
    <cellStyle name="Финансовый 2 6" xfId="262" xr:uid="{00000000-0005-0000-0000-0000EC090000}"/>
    <cellStyle name="Финансовый 2 6 2" xfId="434" xr:uid="{00000000-0005-0000-0000-0000ED090000}"/>
    <cellStyle name="Финансовый 2 6 2 2" xfId="1082" xr:uid="{00000000-0005-0000-0000-0000EE090000}"/>
    <cellStyle name="Финансовый 2 6 2 2 2" xfId="2677" xr:uid="{00000000-0005-0000-0000-0000EF090000}"/>
    <cellStyle name="Финансовый 2 6 2 2 3" xfId="2676" xr:uid="{00000000-0005-0000-0000-0000F0090000}"/>
    <cellStyle name="Финансовый 2 6 2 3" xfId="2678" xr:uid="{00000000-0005-0000-0000-0000F1090000}"/>
    <cellStyle name="Финансовый 2 6 2 4" xfId="2675" xr:uid="{00000000-0005-0000-0000-0000F2090000}"/>
    <cellStyle name="Финансовый 2 6 3" xfId="605" xr:uid="{00000000-0005-0000-0000-0000F3090000}"/>
    <cellStyle name="Финансовый 2 6 3 2" xfId="1083" xr:uid="{00000000-0005-0000-0000-0000F4090000}"/>
    <cellStyle name="Финансовый 2 6 3 2 2" xfId="2680" xr:uid="{00000000-0005-0000-0000-0000F5090000}"/>
    <cellStyle name="Финансовый 2 6 3 3" xfId="2679" xr:uid="{00000000-0005-0000-0000-0000F6090000}"/>
    <cellStyle name="Финансовый 2 6 4" xfId="1081" xr:uid="{00000000-0005-0000-0000-0000F7090000}"/>
    <cellStyle name="Финансовый 2 6 4 2" xfId="2682" xr:uid="{00000000-0005-0000-0000-0000F8090000}"/>
    <cellStyle name="Финансовый 2 6 4 3" xfId="2681" xr:uid="{00000000-0005-0000-0000-0000F9090000}"/>
    <cellStyle name="Финансовый 2 6 5" xfId="2683" xr:uid="{00000000-0005-0000-0000-0000FA090000}"/>
    <cellStyle name="Финансовый 2 6 6" xfId="2674" xr:uid="{00000000-0005-0000-0000-0000FB090000}"/>
    <cellStyle name="Финансовый 2 7" xfId="263" xr:uid="{00000000-0005-0000-0000-0000FC090000}"/>
    <cellStyle name="Финансовый 2 7 2" xfId="435" xr:uid="{00000000-0005-0000-0000-0000FD090000}"/>
    <cellStyle name="Финансовый 2 7 2 2" xfId="1085" xr:uid="{00000000-0005-0000-0000-0000FE090000}"/>
    <cellStyle name="Финансовый 2 7 2 2 2" xfId="2687" xr:uid="{00000000-0005-0000-0000-0000FF090000}"/>
    <cellStyle name="Финансовый 2 7 2 2 3" xfId="2686" xr:uid="{00000000-0005-0000-0000-0000000A0000}"/>
    <cellStyle name="Финансовый 2 7 2 3" xfId="2688" xr:uid="{00000000-0005-0000-0000-0000010A0000}"/>
    <cellStyle name="Финансовый 2 7 2 4" xfId="2685" xr:uid="{00000000-0005-0000-0000-0000020A0000}"/>
    <cellStyle name="Финансовый 2 7 3" xfId="606" xr:uid="{00000000-0005-0000-0000-0000030A0000}"/>
    <cellStyle name="Финансовый 2 7 3 2" xfId="1086" xr:uid="{00000000-0005-0000-0000-0000040A0000}"/>
    <cellStyle name="Финансовый 2 7 3 2 2" xfId="2690" xr:uid="{00000000-0005-0000-0000-0000050A0000}"/>
    <cellStyle name="Финансовый 2 7 3 3" xfId="2689" xr:uid="{00000000-0005-0000-0000-0000060A0000}"/>
    <cellStyle name="Финансовый 2 7 4" xfId="1084" xr:uid="{00000000-0005-0000-0000-0000070A0000}"/>
    <cellStyle name="Финансовый 2 7 4 2" xfId="2692" xr:uid="{00000000-0005-0000-0000-0000080A0000}"/>
    <cellStyle name="Финансовый 2 7 4 3" xfId="2691" xr:uid="{00000000-0005-0000-0000-0000090A0000}"/>
    <cellStyle name="Финансовый 2 7 5" xfId="2693" xr:uid="{00000000-0005-0000-0000-00000A0A0000}"/>
    <cellStyle name="Финансовый 2 7 6" xfId="2684" xr:uid="{00000000-0005-0000-0000-00000B0A0000}"/>
    <cellStyle name="Финансовый 2 8" xfId="109" xr:uid="{00000000-0005-0000-0000-00000C0A0000}"/>
    <cellStyle name="Финансовый 2 8 2" xfId="1087" xr:uid="{00000000-0005-0000-0000-00000D0A0000}"/>
    <cellStyle name="Финансовый 2 8 2 2" xfId="2696" xr:uid="{00000000-0005-0000-0000-00000E0A0000}"/>
    <cellStyle name="Финансовый 2 8 2 3" xfId="2695" xr:uid="{00000000-0005-0000-0000-00000F0A0000}"/>
    <cellStyle name="Финансовый 2 8 3" xfId="2697" xr:uid="{00000000-0005-0000-0000-0000100A0000}"/>
    <cellStyle name="Финансовый 2 8 4" xfId="2694" xr:uid="{00000000-0005-0000-0000-0000110A0000}"/>
    <cellStyle name="Финансовый 2 9" xfId="282" xr:uid="{00000000-0005-0000-0000-0000120A0000}"/>
    <cellStyle name="Финансовый 2 9 2" xfId="1088" xr:uid="{00000000-0005-0000-0000-0000130A0000}"/>
    <cellStyle name="Финансовый 2 9 2 2" xfId="2699" xr:uid="{00000000-0005-0000-0000-0000140A0000}"/>
    <cellStyle name="Финансовый 2 9 3" xfId="2698" xr:uid="{00000000-0005-0000-0000-0000150A0000}"/>
    <cellStyle name="Финансовый 3" xfId="52" xr:uid="{00000000-0005-0000-0000-0000160A0000}"/>
    <cellStyle name="Финансовый 3 10" xfId="454" xr:uid="{00000000-0005-0000-0000-0000170A0000}"/>
    <cellStyle name="Финансовый 3 10 2" xfId="1090" xr:uid="{00000000-0005-0000-0000-0000180A0000}"/>
    <cellStyle name="Финансовый 3 10 2 2" xfId="2702" xr:uid="{00000000-0005-0000-0000-0000190A0000}"/>
    <cellStyle name="Финансовый 3 10 3" xfId="2701" xr:uid="{00000000-0005-0000-0000-00001A0A0000}"/>
    <cellStyle name="Финансовый 3 11" xfId="1089" xr:uid="{00000000-0005-0000-0000-00001B0A0000}"/>
    <cellStyle name="Финансовый 3 11 2" xfId="2703" xr:uid="{00000000-0005-0000-0000-00001C0A0000}"/>
    <cellStyle name="Финансовый 3 12" xfId="2700" xr:uid="{00000000-0005-0000-0000-00001D0A0000}"/>
    <cellStyle name="Финансовый 3 2" xfId="128" xr:uid="{00000000-0005-0000-0000-00001E0A0000}"/>
    <cellStyle name="Финансовый 3 2 2" xfId="264" xr:uid="{00000000-0005-0000-0000-00001F0A0000}"/>
    <cellStyle name="Финансовый 3 2 2 2" xfId="265" xr:uid="{00000000-0005-0000-0000-0000200A0000}"/>
    <cellStyle name="Финансовый 3 2 2 2 2" xfId="437" xr:uid="{00000000-0005-0000-0000-0000210A0000}"/>
    <cellStyle name="Финансовый 3 2 2 2 2 2" xfId="1094" xr:uid="{00000000-0005-0000-0000-0000220A0000}"/>
    <cellStyle name="Финансовый 3 2 2 2 2 2 2" xfId="2709" xr:uid="{00000000-0005-0000-0000-0000230A0000}"/>
    <cellStyle name="Финансовый 3 2 2 2 2 2 3" xfId="2708" xr:uid="{00000000-0005-0000-0000-0000240A0000}"/>
    <cellStyle name="Финансовый 3 2 2 2 2 3" xfId="2710" xr:uid="{00000000-0005-0000-0000-0000250A0000}"/>
    <cellStyle name="Финансовый 3 2 2 2 2 4" xfId="2707" xr:uid="{00000000-0005-0000-0000-0000260A0000}"/>
    <cellStyle name="Финансовый 3 2 2 2 3" xfId="608" xr:uid="{00000000-0005-0000-0000-0000270A0000}"/>
    <cellStyle name="Финансовый 3 2 2 2 3 2" xfId="1095" xr:uid="{00000000-0005-0000-0000-0000280A0000}"/>
    <cellStyle name="Финансовый 3 2 2 2 3 2 2" xfId="2712" xr:uid="{00000000-0005-0000-0000-0000290A0000}"/>
    <cellStyle name="Финансовый 3 2 2 2 3 3" xfId="2711" xr:uid="{00000000-0005-0000-0000-00002A0A0000}"/>
    <cellStyle name="Финансовый 3 2 2 2 4" xfId="1093" xr:uid="{00000000-0005-0000-0000-00002B0A0000}"/>
    <cellStyle name="Финансовый 3 2 2 2 4 2" xfId="2714" xr:uid="{00000000-0005-0000-0000-00002C0A0000}"/>
    <cellStyle name="Финансовый 3 2 2 2 4 3" xfId="2713" xr:uid="{00000000-0005-0000-0000-00002D0A0000}"/>
    <cellStyle name="Финансовый 3 2 2 2 5" xfId="2715" xr:uid="{00000000-0005-0000-0000-00002E0A0000}"/>
    <cellStyle name="Финансовый 3 2 2 2 6" xfId="2706" xr:uid="{00000000-0005-0000-0000-00002F0A0000}"/>
    <cellStyle name="Финансовый 3 2 2 3" xfId="266" xr:uid="{00000000-0005-0000-0000-0000300A0000}"/>
    <cellStyle name="Финансовый 3 2 2 3 2" xfId="438" xr:uid="{00000000-0005-0000-0000-0000310A0000}"/>
    <cellStyle name="Финансовый 3 2 2 3 2 2" xfId="1097" xr:uid="{00000000-0005-0000-0000-0000320A0000}"/>
    <cellStyle name="Финансовый 3 2 2 3 2 2 2" xfId="2719" xr:uid="{00000000-0005-0000-0000-0000330A0000}"/>
    <cellStyle name="Финансовый 3 2 2 3 2 2 3" xfId="2718" xr:uid="{00000000-0005-0000-0000-0000340A0000}"/>
    <cellStyle name="Финансовый 3 2 2 3 2 3" xfId="2720" xr:uid="{00000000-0005-0000-0000-0000350A0000}"/>
    <cellStyle name="Финансовый 3 2 2 3 2 4" xfId="2717" xr:uid="{00000000-0005-0000-0000-0000360A0000}"/>
    <cellStyle name="Финансовый 3 2 2 3 3" xfId="609" xr:uid="{00000000-0005-0000-0000-0000370A0000}"/>
    <cellStyle name="Финансовый 3 2 2 3 3 2" xfId="1098" xr:uid="{00000000-0005-0000-0000-0000380A0000}"/>
    <cellStyle name="Финансовый 3 2 2 3 3 2 2" xfId="2722" xr:uid="{00000000-0005-0000-0000-0000390A0000}"/>
    <cellStyle name="Финансовый 3 2 2 3 3 3" xfId="2721" xr:uid="{00000000-0005-0000-0000-00003A0A0000}"/>
    <cellStyle name="Финансовый 3 2 2 3 4" xfId="1096" xr:uid="{00000000-0005-0000-0000-00003B0A0000}"/>
    <cellStyle name="Финансовый 3 2 2 3 4 2" xfId="2724" xr:uid="{00000000-0005-0000-0000-00003C0A0000}"/>
    <cellStyle name="Финансовый 3 2 2 3 4 3" xfId="2723" xr:uid="{00000000-0005-0000-0000-00003D0A0000}"/>
    <cellStyle name="Финансовый 3 2 2 3 5" xfId="2725" xr:uid="{00000000-0005-0000-0000-00003E0A0000}"/>
    <cellStyle name="Финансовый 3 2 2 3 6" xfId="2716" xr:uid="{00000000-0005-0000-0000-00003F0A0000}"/>
    <cellStyle name="Финансовый 3 2 2 4" xfId="436" xr:uid="{00000000-0005-0000-0000-0000400A0000}"/>
    <cellStyle name="Финансовый 3 2 2 4 2" xfId="1099" xr:uid="{00000000-0005-0000-0000-0000410A0000}"/>
    <cellStyle name="Финансовый 3 2 2 4 2 2" xfId="2728" xr:uid="{00000000-0005-0000-0000-0000420A0000}"/>
    <cellStyle name="Финансовый 3 2 2 4 2 3" xfId="2727" xr:uid="{00000000-0005-0000-0000-0000430A0000}"/>
    <cellStyle name="Финансовый 3 2 2 4 3" xfId="2729" xr:uid="{00000000-0005-0000-0000-0000440A0000}"/>
    <cellStyle name="Финансовый 3 2 2 4 4" xfId="2726" xr:uid="{00000000-0005-0000-0000-0000450A0000}"/>
    <cellStyle name="Финансовый 3 2 2 5" xfId="607" xr:uid="{00000000-0005-0000-0000-0000460A0000}"/>
    <cellStyle name="Финансовый 3 2 2 5 2" xfId="1100" xr:uid="{00000000-0005-0000-0000-0000470A0000}"/>
    <cellStyle name="Финансовый 3 2 2 5 2 2" xfId="2731" xr:uid="{00000000-0005-0000-0000-0000480A0000}"/>
    <cellStyle name="Финансовый 3 2 2 5 3" xfId="2730" xr:uid="{00000000-0005-0000-0000-0000490A0000}"/>
    <cellStyle name="Финансовый 3 2 2 6" xfId="1092" xr:uid="{00000000-0005-0000-0000-00004A0A0000}"/>
    <cellStyle name="Финансовый 3 2 2 6 2" xfId="2733" xr:uid="{00000000-0005-0000-0000-00004B0A0000}"/>
    <cellStyle name="Финансовый 3 2 2 6 3" xfId="2732" xr:uid="{00000000-0005-0000-0000-00004C0A0000}"/>
    <cellStyle name="Финансовый 3 2 2 7" xfId="2734" xr:uid="{00000000-0005-0000-0000-00004D0A0000}"/>
    <cellStyle name="Финансовый 3 2 2 8" xfId="2705" xr:uid="{00000000-0005-0000-0000-00004E0A0000}"/>
    <cellStyle name="Финансовый 3 2 3" xfId="267" xr:uid="{00000000-0005-0000-0000-00004F0A0000}"/>
    <cellStyle name="Финансовый 3 2 3 2" xfId="439" xr:uid="{00000000-0005-0000-0000-0000500A0000}"/>
    <cellStyle name="Финансовый 3 2 3 2 2" xfId="1102" xr:uid="{00000000-0005-0000-0000-0000510A0000}"/>
    <cellStyle name="Финансовый 3 2 3 2 2 2" xfId="2738" xr:uid="{00000000-0005-0000-0000-0000520A0000}"/>
    <cellStyle name="Финансовый 3 2 3 2 2 3" xfId="2737" xr:uid="{00000000-0005-0000-0000-0000530A0000}"/>
    <cellStyle name="Финансовый 3 2 3 2 3" xfId="2739" xr:uid="{00000000-0005-0000-0000-0000540A0000}"/>
    <cellStyle name="Финансовый 3 2 3 2 4" xfId="2736" xr:uid="{00000000-0005-0000-0000-0000550A0000}"/>
    <cellStyle name="Финансовый 3 2 3 3" xfId="610" xr:uid="{00000000-0005-0000-0000-0000560A0000}"/>
    <cellStyle name="Финансовый 3 2 3 3 2" xfId="1103" xr:uid="{00000000-0005-0000-0000-0000570A0000}"/>
    <cellStyle name="Финансовый 3 2 3 3 2 2" xfId="2741" xr:uid="{00000000-0005-0000-0000-0000580A0000}"/>
    <cellStyle name="Финансовый 3 2 3 3 3" xfId="2740" xr:uid="{00000000-0005-0000-0000-0000590A0000}"/>
    <cellStyle name="Финансовый 3 2 3 4" xfId="1101" xr:uid="{00000000-0005-0000-0000-00005A0A0000}"/>
    <cellStyle name="Финансовый 3 2 3 4 2" xfId="2743" xr:uid="{00000000-0005-0000-0000-00005B0A0000}"/>
    <cellStyle name="Финансовый 3 2 3 4 3" xfId="2742" xr:uid="{00000000-0005-0000-0000-00005C0A0000}"/>
    <cellStyle name="Финансовый 3 2 3 5" xfId="2744" xr:uid="{00000000-0005-0000-0000-00005D0A0000}"/>
    <cellStyle name="Финансовый 3 2 3 6" xfId="2735" xr:uid="{00000000-0005-0000-0000-00005E0A0000}"/>
    <cellStyle name="Финансовый 3 2 4" xfId="268" xr:uid="{00000000-0005-0000-0000-00005F0A0000}"/>
    <cellStyle name="Финансовый 3 2 4 2" xfId="440" xr:uid="{00000000-0005-0000-0000-0000600A0000}"/>
    <cellStyle name="Финансовый 3 2 4 2 2" xfId="1105" xr:uid="{00000000-0005-0000-0000-0000610A0000}"/>
    <cellStyle name="Финансовый 3 2 4 2 2 2" xfId="2748" xr:uid="{00000000-0005-0000-0000-0000620A0000}"/>
    <cellStyle name="Финансовый 3 2 4 2 2 3" xfId="2747" xr:uid="{00000000-0005-0000-0000-0000630A0000}"/>
    <cellStyle name="Финансовый 3 2 4 2 3" xfId="2749" xr:uid="{00000000-0005-0000-0000-0000640A0000}"/>
    <cellStyle name="Финансовый 3 2 4 2 4" xfId="2746" xr:uid="{00000000-0005-0000-0000-0000650A0000}"/>
    <cellStyle name="Финансовый 3 2 4 3" xfId="611" xr:uid="{00000000-0005-0000-0000-0000660A0000}"/>
    <cellStyle name="Финансовый 3 2 4 3 2" xfId="1106" xr:uid="{00000000-0005-0000-0000-0000670A0000}"/>
    <cellStyle name="Финансовый 3 2 4 3 2 2" xfId="2751" xr:uid="{00000000-0005-0000-0000-0000680A0000}"/>
    <cellStyle name="Финансовый 3 2 4 3 3" xfId="2750" xr:uid="{00000000-0005-0000-0000-0000690A0000}"/>
    <cellStyle name="Финансовый 3 2 4 4" xfId="1104" xr:uid="{00000000-0005-0000-0000-00006A0A0000}"/>
    <cellStyle name="Финансовый 3 2 4 4 2" xfId="2753" xr:uid="{00000000-0005-0000-0000-00006B0A0000}"/>
    <cellStyle name="Финансовый 3 2 4 4 3" xfId="2752" xr:uid="{00000000-0005-0000-0000-00006C0A0000}"/>
    <cellStyle name="Финансовый 3 2 4 5" xfId="2754" xr:uid="{00000000-0005-0000-0000-00006D0A0000}"/>
    <cellStyle name="Финансовый 3 2 4 6" xfId="2745" xr:uid="{00000000-0005-0000-0000-00006E0A0000}"/>
    <cellStyle name="Финансовый 3 2 5" xfId="300" xr:uid="{00000000-0005-0000-0000-00006F0A0000}"/>
    <cellStyle name="Финансовый 3 2 5 2" xfId="1107" xr:uid="{00000000-0005-0000-0000-0000700A0000}"/>
    <cellStyle name="Финансовый 3 2 5 2 2" xfId="2757" xr:uid="{00000000-0005-0000-0000-0000710A0000}"/>
    <cellStyle name="Финансовый 3 2 5 2 3" xfId="2756" xr:uid="{00000000-0005-0000-0000-0000720A0000}"/>
    <cellStyle name="Финансовый 3 2 5 3" xfId="2758" xr:uid="{00000000-0005-0000-0000-0000730A0000}"/>
    <cellStyle name="Финансовый 3 2 5 4" xfId="2755" xr:uid="{00000000-0005-0000-0000-0000740A0000}"/>
    <cellStyle name="Финансовый 3 2 6" xfId="471" xr:uid="{00000000-0005-0000-0000-0000750A0000}"/>
    <cellStyle name="Финансовый 3 2 6 2" xfId="1108" xr:uid="{00000000-0005-0000-0000-0000760A0000}"/>
    <cellStyle name="Финансовый 3 2 6 2 2" xfId="2760" xr:uid="{00000000-0005-0000-0000-0000770A0000}"/>
    <cellStyle name="Финансовый 3 2 6 3" xfId="2759" xr:uid="{00000000-0005-0000-0000-0000780A0000}"/>
    <cellStyle name="Финансовый 3 2 7" xfId="1091" xr:uid="{00000000-0005-0000-0000-0000790A0000}"/>
    <cellStyle name="Финансовый 3 2 7 2" xfId="2762" xr:uid="{00000000-0005-0000-0000-00007A0A0000}"/>
    <cellStyle name="Финансовый 3 2 7 3" xfId="2761" xr:uid="{00000000-0005-0000-0000-00007B0A0000}"/>
    <cellStyle name="Финансовый 3 2 8" xfId="2763" xr:uid="{00000000-0005-0000-0000-00007C0A0000}"/>
    <cellStyle name="Финансовый 3 2 9" xfId="2704" xr:uid="{00000000-0005-0000-0000-00007D0A0000}"/>
    <cellStyle name="Финансовый 3 3" xfId="121" xr:uid="{00000000-0005-0000-0000-00007E0A0000}"/>
    <cellStyle name="Финансовый 3 3 2" xfId="269" xr:uid="{00000000-0005-0000-0000-00007F0A0000}"/>
    <cellStyle name="Финансовый 3 3 2 2" xfId="270" xr:uid="{00000000-0005-0000-0000-0000800A0000}"/>
    <cellStyle name="Финансовый 3 3 2 2 2" xfId="442" xr:uid="{00000000-0005-0000-0000-0000810A0000}"/>
    <cellStyle name="Финансовый 3 3 2 2 2 2" xfId="1112" xr:uid="{00000000-0005-0000-0000-0000820A0000}"/>
    <cellStyle name="Финансовый 3 3 2 2 2 2 2" xfId="2769" xr:uid="{00000000-0005-0000-0000-0000830A0000}"/>
    <cellStyle name="Финансовый 3 3 2 2 2 2 3" xfId="2768" xr:uid="{00000000-0005-0000-0000-0000840A0000}"/>
    <cellStyle name="Финансовый 3 3 2 2 2 3" xfId="2770" xr:uid="{00000000-0005-0000-0000-0000850A0000}"/>
    <cellStyle name="Финансовый 3 3 2 2 2 4" xfId="2767" xr:uid="{00000000-0005-0000-0000-0000860A0000}"/>
    <cellStyle name="Финансовый 3 3 2 2 3" xfId="613" xr:uid="{00000000-0005-0000-0000-0000870A0000}"/>
    <cellStyle name="Финансовый 3 3 2 2 3 2" xfId="1113" xr:uid="{00000000-0005-0000-0000-0000880A0000}"/>
    <cellStyle name="Финансовый 3 3 2 2 3 2 2" xfId="2772" xr:uid="{00000000-0005-0000-0000-0000890A0000}"/>
    <cellStyle name="Финансовый 3 3 2 2 3 3" xfId="2771" xr:uid="{00000000-0005-0000-0000-00008A0A0000}"/>
    <cellStyle name="Финансовый 3 3 2 2 4" xfId="1111" xr:uid="{00000000-0005-0000-0000-00008B0A0000}"/>
    <cellStyle name="Финансовый 3 3 2 2 4 2" xfId="2774" xr:uid="{00000000-0005-0000-0000-00008C0A0000}"/>
    <cellStyle name="Финансовый 3 3 2 2 4 3" xfId="2773" xr:uid="{00000000-0005-0000-0000-00008D0A0000}"/>
    <cellStyle name="Финансовый 3 3 2 2 5" xfId="2775" xr:uid="{00000000-0005-0000-0000-00008E0A0000}"/>
    <cellStyle name="Финансовый 3 3 2 2 6" xfId="2766" xr:uid="{00000000-0005-0000-0000-00008F0A0000}"/>
    <cellStyle name="Финансовый 3 3 2 3" xfId="271" xr:uid="{00000000-0005-0000-0000-0000900A0000}"/>
    <cellStyle name="Финансовый 3 3 2 3 2" xfId="443" xr:uid="{00000000-0005-0000-0000-0000910A0000}"/>
    <cellStyle name="Финансовый 3 3 2 3 2 2" xfId="1115" xr:uid="{00000000-0005-0000-0000-0000920A0000}"/>
    <cellStyle name="Финансовый 3 3 2 3 2 2 2" xfId="2779" xr:uid="{00000000-0005-0000-0000-0000930A0000}"/>
    <cellStyle name="Финансовый 3 3 2 3 2 2 3" xfId="2778" xr:uid="{00000000-0005-0000-0000-0000940A0000}"/>
    <cellStyle name="Финансовый 3 3 2 3 2 3" xfId="2780" xr:uid="{00000000-0005-0000-0000-0000950A0000}"/>
    <cellStyle name="Финансовый 3 3 2 3 2 4" xfId="2777" xr:uid="{00000000-0005-0000-0000-0000960A0000}"/>
    <cellStyle name="Финансовый 3 3 2 3 3" xfId="614" xr:uid="{00000000-0005-0000-0000-0000970A0000}"/>
    <cellStyle name="Финансовый 3 3 2 3 3 2" xfId="1116" xr:uid="{00000000-0005-0000-0000-0000980A0000}"/>
    <cellStyle name="Финансовый 3 3 2 3 3 2 2" xfId="2782" xr:uid="{00000000-0005-0000-0000-0000990A0000}"/>
    <cellStyle name="Финансовый 3 3 2 3 3 3" xfId="2781" xr:uid="{00000000-0005-0000-0000-00009A0A0000}"/>
    <cellStyle name="Финансовый 3 3 2 3 4" xfId="1114" xr:uid="{00000000-0005-0000-0000-00009B0A0000}"/>
    <cellStyle name="Финансовый 3 3 2 3 4 2" xfId="2784" xr:uid="{00000000-0005-0000-0000-00009C0A0000}"/>
    <cellStyle name="Финансовый 3 3 2 3 4 3" xfId="2783" xr:uid="{00000000-0005-0000-0000-00009D0A0000}"/>
    <cellStyle name="Финансовый 3 3 2 3 5" xfId="2785" xr:uid="{00000000-0005-0000-0000-00009E0A0000}"/>
    <cellStyle name="Финансовый 3 3 2 3 6" xfId="2776" xr:uid="{00000000-0005-0000-0000-00009F0A0000}"/>
    <cellStyle name="Финансовый 3 3 2 4" xfId="441" xr:uid="{00000000-0005-0000-0000-0000A00A0000}"/>
    <cellStyle name="Финансовый 3 3 2 4 2" xfId="1117" xr:uid="{00000000-0005-0000-0000-0000A10A0000}"/>
    <cellStyle name="Финансовый 3 3 2 4 2 2" xfId="2788" xr:uid="{00000000-0005-0000-0000-0000A20A0000}"/>
    <cellStyle name="Финансовый 3 3 2 4 2 3" xfId="2787" xr:uid="{00000000-0005-0000-0000-0000A30A0000}"/>
    <cellStyle name="Финансовый 3 3 2 4 3" xfId="2789" xr:uid="{00000000-0005-0000-0000-0000A40A0000}"/>
    <cellStyle name="Финансовый 3 3 2 4 4" xfId="2786" xr:uid="{00000000-0005-0000-0000-0000A50A0000}"/>
    <cellStyle name="Финансовый 3 3 2 5" xfId="612" xr:uid="{00000000-0005-0000-0000-0000A60A0000}"/>
    <cellStyle name="Финансовый 3 3 2 5 2" xfId="1118" xr:uid="{00000000-0005-0000-0000-0000A70A0000}"/>
    <cellStyle name="Финансовый 3 3 2 5 2 2" xfId="2791" xr:uid="{00000000-0005-0000-0000-0000A80A0000}"/>
    <cellStyle name="Финансовый 3 3 2 5 3" xfId="2790" xr:uid="{00000000-0005-0000-0000-0000A90A0000}"/>
    <cellStyle name="Финансовый 3 3 2 6" xfId="1110" xr:uid="{00000000-0005-0000-0000-0000AA0A0000}"/>
    <cellStyle name="Финансовый 3 3 2 6 2" xfId="2793" xr:uid="{00000000-0005-0000-0000-0000AB0A0000}"/>
    <cellStyle name="Финансовый 3 3 2 6 3" xfId="2792" xr:uid="{00000000-0005-0000-0000-0000AC0A0000}"/>
    <cellStyle name="Финансовый 3 3 2 7" xfId="2794" xr:uid="{00000000-0005-0000-0000-0000AD0A0000}"/>
    <cellStyle name="Финансовый 3 3 2 8" xfId="2765" xr:uid="{00000000-0005-0000-0000-0000AE0A0000}"/>
    <cellStyle name="Финансовый 3 3 3" xfId="272" xr:uid="{00000000-0005-0000-0000-0000AF0A0000}"/>
    <cellStyle name="Финансовый 3 3 3 2" xfId="444" xr:uid="{00000000-0005-0000-0000-0000B00A0000}"/>
    <cellStyle name="Финансовый 3 3 3 2 2" xfId="1120" xr:uid="{00000000-0005-0000-0000-0000B10A0000}"/>
    <cellStyle name="Финансовый 3 3 3 2 2 2" xfId="2798" xr:uid="{00000000-0005-0000-0000-0000B20A0000}"/>
    <cellStyle name="Финансовый 3 3 3 2 2 3" xfId="2797" xr:uid="{00000000-0005-0000-0000-0000B30A0000}"/>
    <cellStyle name="Финансовый 3 3 3 2 3" xfId="2799" xr:uid="{00000000-0005-0000-0000-0000B40A0000}"/>
    <cellStyle name="Финансовый 3 3 3 2 4" xfId="2796" xr:uid="{00000000-0005-0000-0000-0000B50A0000}"/>
    <cellStyle name="Финансовый 3 3 3 3" xfId="615" xr:uid="{00000000-0005-0000-0000-0000B60A0000}"/>
    <cellStyle name="Финансовый 3 3 3 3 2" xfId="1121" xr:uid="{00000000-0005-0000-0000-0000B70A0000}"/>
    <cellStyle name="Финансовый 3 3 3 3 2 2" xfId="2801" xr:uid="{00000000-0005-0000-0000-0000B80A0000}"/>
    <cellStyle name="Финансовый 3 3 3 3 3" xfId="2800" xr:uid="{00000000-0005-0000-0000-0000B90A0000}"/>
    <cellStyle name="Финансовый 3 3 3 4" xfId="1119" xr:uid="{00000000-0005-0000-0000-0000BA0A0000}"/>
    <cellStyle name="Финансовый 3 3 3 4 2" xfId="2803" xr:uid="{00000000-0005-0000-0000-0000BB0A0000}"/>
    <cellStyle name="Финансовый 3 3 3 4 3" xfId="2802" xr:uid="{00000000-0005-0000-0000-0000BC0A0000}"/>
    <cellStyle name="Финансовый 3 3 3 5" xfId="2804" xr:uid="{00000000-0005-0000-0000-0000BD0A0000}"/>
    <cellStyle name="Финансовый 3 3 3 6" xfId="2795" xr:uid="{00000000-0005-0000-0000-0000BE0A0000}"/>
    <cellStyle name="Финансовый 3 3 4" xfId="273" xr:uid="{00000000-0005-0000-0000-0000BF0A0000}"/>
    <cellStyle name="Финансовый 3 3 4 2" xfId="445" xr:uid="{00000000-0005-0000-0000-0000C00A0000}"/>
    <cellStyle name="Финансовый 3 3 4 2 2" xfId="1123" xr:uid="{00000000-0005-0000-0000-0000C10A0000}"/>
    <cellStyle name="Финансовый 3 3 4 2 2 2" xfId="2808" xr:uid="{00000000-0005-0000-0000-0000C20A0000}"/>
    <cellStyle name="Финансовый 3 3 4 2 2 3" xfId="2807" xr:uid="{00000000-0005-0000-0000-0000C30A0000}"/>
    <cellStyle name="Финансовый 3 3 4 2 3" xfId="2809" xr:uid="{00000000-0005-0000-0000-0000C40A0000}"/>
    <cellStyle name="Финансовый 3 3 4 2 4" xfId="2806" xr:uid="{00000000-0005-0000-0000-0000C50A0000}"/>
    <cellStyle name="Финансовый 3 3 4 3" xfId="616" xr:uid="{00000000-0005-0000-0000-0000C60A0000}"/>
    <cellStyle name="Финансовый 3 3 4 3 2" xfId="1124" xr:uid="{00000000-0005-0000-0000-0000C70A0000}"/>
    <cellStyle name="Финансовый 3 3 4 3 2 2" xfId="2811" xr:uid="{00000000-0005-0000-0000-0000C80A0000}"/>
    <cellStyle name="Финансовый 3 3 4 3 3" xfId="2810" xr:uid="{00000000-0005-0000-0000-0000C90A0000}"/>
    <cellStyle name="Финансовый 3 3 4 4" xfId="1122" xr:uid="{00000000-0005-0000-0000-0000CA0A0000}"/>
    <cellStyle name="Финансовый 3 3 4 4 2" xfId="2813" xr:uid="{00000000-0005-0000-0000-0000CB0A0000}"/>
    <cellStyle name="Финансовый 3 3 4 4 3" xfId="2812" xr:uid="{00000000-0005-0000-0000-0000CC0A0000}"/>
    <cellStyle name="Финансовый 3 3 4 5" xfId="2814" xr:uid="{00000000-0005-0000-0000-0000CD0A0000}"/>
    <cellStyle name="Финансовый 3 3 4 6" xfId="2805" xr:uid="{00000000-0005-0000-0000-0000CE0A0000}"/>
    <cellStyle name="Финансовый 3 3 5" xfId="293" xr:uid="{00000000-0005-0000-0000-0000CF0A0000}"/>
    <cellStyle name="Финансовый 3 3 5 2" xfId="1125" xr:uid="{00000000-0005-0000-0000-0000D00A0000}"/>
    <cellStyle name="Финансовый 3 3 5 2 2" xfId="2817" xr:uid="{00000000-0005-0000-0000-0000D10A0000}"/>
    <cellStyle name="Финансовый 3 3 5 2 3" xfId="2816" xr:uid="{00000000-0005-0000-0000-0000D20A0000}"/>
    <cellStyle name="Финансовый 3 3 5 3" xfId="2818" xr:uid="{00000000-0005-0000-0000-0000D30A0000}"/>
    <cellStyle name="Финансовый 3 3 5 4" xfId="2815" xr:uid="{00000000-0005-0000-0000-0000D40A0000}"/>
    <cellStyle name="Финансовый 3 3 6" xfId="464" xr:uid="{00000000-0005-0000-0000-0000D50A0000}"/>
    <cellStyle name="Финансовый 3 3 6 2" xfId="1126" xr:uid="{00000000-0005-0000-0000-0000D60A0000}"/>
    <cellStyle name="Финансовый 3 3 6 2 2" xfId="2820" xr:uid="{00000000-0005-0000-0000-0000D70A0000}"/>
    <cellStyle name="Финансовый 3 3 6 3" xfId="2819" xr:uid="{00000000-0005-0000-0000-0000D80A0000}"/>
    <cellStyle name="Финансовый 3 3 7" xfId="1109" xr:uid="{00000000-0005-0000-0000-0000D90A0000}"/>
    <cellStyle name="Финансовый 3 3 7 2" xfId="2822" xr:uid="{00000000-0005-0000-0000-0000DA0A0000}"/>
    <cellStyle name="Финансовый 3 3 7 3" xfId="2821" xr:uid="{00000000-0005-0000-0000-0000DB0A0000}"/>
    <cellStyle name="Финансовый 3 3 8" xfId="2823" xr:uid="{00000000-0005-0000-0000-0000DC0A0000}"/>
    <cellStyle name="Финансовый 3 3 9" xfId="2764" xr:uid="{00000000-0005-0000-0000-0000DD0A0000}"/>
    <cellStyle name="Финансовый 3 4" xfId="274" xr:uid="{00000000-0005-0000-0000-0000DE0A0000}"/>
    <cellStyle name="Финансовый 3 4 2" xfId="275" xr:uid="{00000000-0005-0000-0000-0000DF0A0000}"/>
    <cellStyle name="Финансовый 3 4 2 2" xfId="447" xr:uid="{00000000-0005-0000-0000-0000E00A0000}"/>
    <cellStyle name="Финансовый 3 4 2 2 2" xfId="1129" xr:uid="{00000000-0005-0000-0000-0000E10A0000}"/>
    <cellStyle name="Финансовый 3 4 2 2 2 2" xfId="2828" xr:uid="{00000000-0005-0000-0000-0000E20A0000}"/>
    <cellStyle name="Финансовый 3 4 2 2 2 3" xfId="2827" xr:uid="{00000000-0005-0000-0000-0000E30A0000}"/>
    <cellStyle name="Финансовый 3 4 2 2 3" xfId="2829" xr:uid="{00000000-0005-0000-0000-0000E40A0000}"/>
    <cellStyle name="Финансовый 3 4 2 2 4" xfId="2826" xr:uid="{00000000-0005-0000-0000-0000E50A0000}"/>
    <cellStyle name="Финансовый 3 4 2 3" xfId="618" xr:uid="{00000000-0005-0000-0000-0000E60A0000}"/>
    <cellStyle name="Финансовый 3 4 2 3 2" xfId="1130" xr:uid="{00000000-0005-0000-0000-0000E70A0000}"/>
    <cellStyle name="Финансовый 3 4 2 3 2 2" xfId="2831" xr:uid="{00000000-0005-0000-0000-0000E80A0000}"/>
    <cellStyle name="Финансовый 3 4 2 3 3" xfId="2830" xr:uid="{00000000-0005-0000-0000-0000E90A0000}"/>
    <cellStyle name="Финансовый 3 4 2 4" xfId="1128" xr:uid="{00000000-0005-0000-0000-0000EA0A0000}"/>
    <cellStyle name="Финансовый 3 4 2 4 2" xfId="2833" xr:uid="{00000000-0005-0000-0000-0000EB0A0000}"/>
    <cellStyle name="Финансовый 3 4 2 4 3" xfId="2832" xr:uid="{00000000-0005-0000-0000-0000EC0A0000}"/>
    <cellStyle name="Финансовый 3 4 2 5" xfId="2834" xr:uid="{00000000-0005-0000-0000-0000ED0A0000}"/>
    <cellStyle name="Финансовый 3 4 2 6" xfId="2825" xr:uid="{00000000-0005-0000-0000-0000EE0A0000}"/>
    <cellStyle name="Финансовый 3 4 3" xfId="276" xr:uid="{00000000-0005-0000-0000-0000EF0A0000}"/>
    <cellStyle name="Финансовый 3 4 3 2" xfId="448" xr:uid="{00000000-0005-0000-0000-0000F00A0000}"/>
    <cellStyle name="Финансовый 3 4 3 2 2" xfId="1132" xr:uid="{00000000-0005-0000-0000-0000F10A0000}"/>
    <cellStyle name="Финансовый 3 4 3 2 2 2" xfId="2838" xr:uid="{00000000-0005-0000-0000-0000F20A0000}"/>
    <cellStyle name="Финансовый 3 4 3 2 2 3" xfId="2837" xr:uid="{00000000-0005-0000-0000-0000F30A0000}"/>
    <cellStyle name="Финансовый 3 4 3 2 3" xfId="2839" xr:uid="{00000000-0005-0000-0000-0000F40A0000}"/>
    <cellStyle name="Финансовый 3 4 3 2 4" xfId="2836" xr:uid="{00000000-0005-0000-0000-0000F50A0000}"/>
    <cellStyle name="Финансовый 3 4 3 3" xfId="619" xr:uid="{00000000-0005-0000-0000-0000F60A0000}"/>
    <cellStyle name="Финансовый 3 4 3 3 2" xfId="1133" xr:uid="{00000000-0005-0000-0000-0000F70A0000}"/>
    <cellStyle name="Финансовый 3 4 3 3 2 2" xfId="2841" xr:uid="{00000000-0005-0000-0000-0000F80A0000}"/>
    <cellStyle name="Финансовый 3 4 3 3 3" xfId="2840" xr:uid="{00000000-0005-0000-0000-0000F90A0000}"/>
    <cellStyle name="Финансовый 3 4 3 4" xfId="1131" xr:uid="{00000000-0005-0000-0000-0000FA0A0000}"/>
    <cellStyle name="Финансовый 3 4 3 4 2" xfId="2843" xr:uid="{00000000-0005-0000-0000-0000FB0A0000}"/>
    <cellStyle name="Финансовый 3 4 3 4 3" xfId="2842" xr:uid="{00000000-0005-0000-0000-0000FC0A0000}"/>
    <cellStyle name="Финансовый 3 4 3 5" xfId="2844" xr:uid="{00000000-0005-0000-0000-0000FD0A0000}"/>
    <cellStyle name="Финансовый 3 4 3 6" xfId="2835" xr:uid="{00000000-0005-0000-0000-0000FE0A0000}"/>
    <cellStyle name="Финансовый 3 4 4" xfId="446" xr:uid="{00000000-0005-0000-0000-0000FF0A0000}"/>
    <cellStyle name="Финансовый 3 4 4 2" xfId="1134" xr:uid="{00000000-0005-0000-0000-0000000B0000}"/>
    <cellStyle name="Финансовый 3 4 4 2 2" xfId="2847" xr:uid="{00000000-0005-0000-0000-0000010B0000}"/>
    <cellStyle name="Финансовый 3 4 4 2 3" xfId="2846" xr:uid="{00000000-0005-0000-0000-0000020B0000}"/>
    <cellStyle name="Финансовый 3 4 4 3" xfId="2848" xr:uid="{00000000-0005-0000-0000-0000030B0000}"/>
    <cellStyle name="Финансовый 3 4 4 4" xfId="2845" xr:uid="{00000000-0005-0000-0000-0000040B0000}"/>
    <cellStyle name="Финансовый 3 4 5" xfId="617" xr:uid="{00000000-0005-0000-0000-0000050B0000}"/>
    <cellStyle name="Финансовый 3 4 5 2" xfId="1135" xr:uid="{00000000-0005-0000-0000-0000060B0000}"/>
    <cellStyle name="Финансовый 3 4 5 2 2" xfId="2850" xr:uid="{00000000-0005-0000-0000-0000070B0000}"/>
    <cellStyle name="Финансовый 3 4 5 3" xfId="2849" xr:uid="{00000000-0005-0000-0000-0000080B0000}"/>
    <cellStyle name="Финансовый 3 4 6" xfId="1127" xr:uid="{00000000-0005-0000-0000-0000090B0000}"/>
    <cellStyle name="Финансовый 3 4 6 2" xfId="2852" xr:uid="{00000000-0005-0000-0000-00000A0B0000}"/>
    <cellStyle name="Финансовый 3 4 6 3" xfId="2851" xr:uid="{00000000-0005-0000-0000-00000B0B0000}"/>
    <cellStyle name="Финансовый 3 4 7" xfId="2853" xr:uid="{00000000-0005-0000-0000-00000C0B0000}"/>
    <cellStyle name="Финансовый 3 4 8" xfId="2824" xr:uid="{00000000-0005-0000-0000-00000D0B0000}"/>
    <cellStyle name="Финансовый 3 5" xfId="277" xr:uid="{00000000-0005-0000-0000-00000E0B0000}"/>
    <cellStyle name="Финансовый 3 5 2" xfId="449" xr:uid="{00000000-0005-0000-0000-00000F0B0000}"/>
    <cellStyle name="Финансовый 3 5 2 2" xfId="1137" xr:uid="{00000000-0005-0000-0000-0000100B0000}"/>
    <cellStyle name="Финансовый 3 5 2 2 2" xfId="2857" xr:uid="{00000000-0005-0000-0000-0000110B0000}"/>
    <cellStyle name="Финансовый 3 5 2 2 3" xfId="2856" xr:uid="{00000000-0005-0000-0000-0000120B0000}"/>
    <cellStyle name="Финансовый 3 5 2 3" xfId="2858" xr:uid="{00000000-0005-0000-0000-0000130B0000}"/>
    <cellStyle name="Финансовый 3 5 2 4" xfId="2855" xr:uid="{00000000-0005-0000-0000-0000140B0000}"/>
    <cellStyle name="Финансовый 3 5 3" xfId="620" xr:uid="{00000000-0005-0000-0000-0000150B0000}"/>
    <cellStyle name="Финансовый 3 5 3 2" xfId="1138" xr:uid="{00000000-0005-0000-0000-0000160B0000}"/>
    <cellStyle name="Финансовый 3 5 3 2 2" xfId="2860" xr:uid="{00000000-0005-0000-0000-0000170B0000}"/>
    <cellStyle name="Финансовый 3 5 3 3" xfId="2859" xr:uid="{00000000-0005-0000-0000-0000180B0000}"/>
    <cellStyle name="Финансовый 3 5 4" xfId="1136" xr:uid="{00000000-0005-0000-0000-0000190B0000}"/>
    <cellStyle name="Финансовый 3 5 4 2" xfId="2862" xr:uid="{00000000-0005-0000-0000-00001A0B0000}"/>
    <cellStyle name="Финансовый 3 5 4 3" xfId="2861" xr:uid="{00000000-0005-0000-0000-00001B0B0000}"/>
    <cellStyle name="Финансовый 3 5 5" xfId="2863" xr:uid="{00000000-0005-0000-0000-00001C0B0000}"/>
    <cellStyle name="Финансовый 3 5 6" xfId="2854" xr:uid="{00000000-0005-0000-0000-00001D0B0000}"/>
    <cellStyle name="Финансовый 3 6" xfId="278" xr:uid="{00000000-0005-0000-0000-00001E0B0000}"/>
    <cellStyle name="Финансовый 3 6 2" xfId="450" xr:uid="{00000000-0005-0000-0000-00001F0B0000}"/>
    <cellStyle name="Финансовый 3 6 2 2" xfId="1140" xr:uid="{00000000-0005-0000-0000-0000200B0000}"/>
    <cellStyle name="Финансовый 3 6 2 2 2" xfId="2867" xr:uid="{00000000-0005-0000-0000-0000210B0000}"/>
    <cellStyle name="Финансовый 3 6 2 2 3" xfId="2866" xr:uid="{00000000-0005-0000-0000-0000220B0000}"/>
    <cellStyle name="Финансовый 3 6 2 3" xfId="2868" xr:uid="{00000000-0005-0000-0000-0000230B0000}"/>
    <cellStyle name="Финансовый 3 6 2 4" xfId="2865" xr:uid="{00000000-0005-0000-0000-0000240B0000}"/>
    <cellStyle name="Финансовый 3 6 3" xfId="621" xr:uid="{00000000-0005-0000-0000-0000250B0000}"/>
    <cellStyle name="Финансовый 3 6 3 2" xfId="1141" xr:uid="{00000000-0005-0000-0000-0000260B0000}"/>
    <cellStyle name="Финансовый 3 6 3 2 2" xfId="2870" xr:uid="{00000000-0005-0000-0000-0000270B0000}"/>
    <cellStyle name="Финансовый 3 6 3 3" xfId="2869" xr:uid="{00000000-0005-0000-0000-0000280B0000}"/>
    <cellStyle name="Финансовый 3 6 4" xfId="1139" xr:uid="{00000000-0005-0000-0000-0000290B0000}"/>
    <cellStyle name="Финансовый 3 6 4 2" xfId="2872" xr:uid="{00000000-0005-0000-0000-00002A0B0000}"/>
    <cellStyle name="Финансовый 3 6 4 3" xfId="2871" xr:uid="{00000000-0005-0000-0000-00002B0B0000}"/>
    <cellStyle name="Финансовый 3 6 5" xfId="2873" xr:uid="{00000000-0005-0000-0000-00002C0B0000}"/>
    <cellStyle name="Финансовый 3 6 6" xfId="2864" xr:uid="{00000000-0005-0000-0000-00002D0B0000}"/>
    <cellStyle name="Финансовый 3 7" xfId="279" xr:uid="{00000000-0005-0000-0000-00002E0B0000}"/>
    <cellStyle name="Финансовый 3 7 2" xfId="451" xr:uid="{00000000-0005-0000-0000-00002F0B0000}"/>
    <cellStyle name="Финансовый 3 7 2 2" xfId="1143" xr:uid="{00000000-0005-0000-0000-0000300B0000}"/>
    <cellStyle name="Финансовый 3 7 2 2 2" xfId="2877" xr:uid="{00000000-0005-0000-0000-0000310B0000}"/>
    <cellStyle name="Финансовый 3 7 2 2 3" xfId="2876" xr:uid="{00000000-0005-0000-0000-0000320B0000}"/>
    <cellStyle name="Финансовый 3 7 2 3" xfId="2878" xr:uid="{00000000-0005-0000-0000-0000330B0000}"/>
    <cellStyle name="Финансовый 3 7 2 4" xfId="2875" xr:uid="{00000000-0005-0000-0000-0000340B0000}"/>
    <cellStyle name="Финансовый 3 7 3" xfId="622" xr:uid="{00000000-0005-0000-0000-0000350B0000}"/>
    <cellStyle name="Финансовый 3 7 3 2" xfId="1144" xr:uid="{00000000-0005-0000-0000-0000360B0000}"/>
    <cellStyle name="Финансовый 3 7 3 2 2" xfId="2880" xr:uid="{00000000-0005-0000-0000-0000370B0000}"/>
    <cellStyle name="Финансовый 3 7 3 3" xfId="2879" xr:uid="{00000000-0005-0000-0000-0000380B0000}"/>
    <cellStyle name="Финансовый 3 7 4" xfId="1142" xr:uid="{00000000-0005-0000-0000-0000390B0000}"/>
    <cellStyle name="Финансовый 3 7 4 2" xfId="2882" xr:uid="{00000000-0005-0000-0000-00003A0B0000}"/>
    <cellStyle name="Финансовый 3 7 4 3" xfId="2881" xr:uid="{00000000-0005-0000-0000-00003B0B0000}"/>
    <cellStyle name="Финансовый 3 7 5" xfId="2883" xr:uid="{00000000-0005-0000-0000-00003C0B0000}"/>
    <cellStyle name="Финансовый 3 7 6" xfId="2874" xr:uid="{00000000-0005-0000-0000-00003D0B0000}"/>
    <cellStyle name="Финансовый 3 8" xfId="110" xr:uid="{00000000-0005-0000-0000-00003E0B0000}"/>
    <cellStyle name="Финансовый 3 8 2" xfId="1145" xr:uid="{00000000-0005-0000-0000-00003F0B0000}"/>
    <cellStyle name="Финансовый 3 8 2 2" xfId="2886" xr:uid="{00000000-0005-0000-0000-0000400B0000}"/>
    <cellStyle name="Финансовый 3 8 2 3" xfId="2885" xr:uid="{00000000-0005-0000-0000-0000410B0000}"/>
    <cellStyle name="Финансовый 3 8 3" xfId="2887" xr:uid="{00000000-0005-0000-0000-0000420B0000}"/>
    <cellStyle name="Финансовый 3 8 4" xfId="2884" xr:uid="{00000000-0005-0000-0000-0000430B0000}"/>
    <cellStyle name="Финансовый 3 9" xfId="283" xr:uid="{00000000-0005-0000-0000-0000440B0000}"/>
    <cellStyle name="Финансовый 3 9 2" xfId="1146" xr:uid="{00000000-0005-0000-0000-0000450B0000}"/>
    <cellStyle name="Финансовый 3 9 2 2" xfId="2889" xr:uid="{00000000-0005-0000-0000-0000460B0000}"/>
    <cellStyle name="Финансовый 3 9 3" xfId="2888" xr:uid="{00000000-0005-0000-0000-0000470B0000}"/>
    <cellStyle name="Финансовый 4" xfId="626" xr:uid="{00000000-0005-0000-0000-0000480B0000}"/>
    <cellStyle name="Финансовый 4 2" xfId="2890" xr:uid="{00000000-0005-0000-0000-0000490B0000}"/>
    <cellStyle name="Финансовый 5" xfId="2891" xr:uid="{00000000-0005-0000-0000-00004A0B0000}"/>
    <cellStyle name="Финансовый 5 2" xfId="2892" xr:uid="{00000000-0005-0000-0000-00004B0B0000}"/>
    <cellStyle name="Финансовый 6" xfId="2893" xr:uid="{00000000-0005-0000-0000-00004C0B0000}"/>
    <cellStyle name="Хороший" xfId="43" builtinId="26" customBuiltin="1"/>
    <cellStyle name="Хороший 2" xfId="101" xr:uid="{00000000-0005-0000-0000-00004E0B0000}"/>
  </cellStyles>
  <dxfs count="0"/>
  <tableStyles count="0" defaultTableStyle="TableStyleMedium9" defaultPivotStyle="PivotStyleLight16"/>
  <colors>
    <mruColors>
      <color rgb="FFCCFFFF"/>
      <color rgb="FFCCFF99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8"/>
  <sheetViews>
    <sheetView view="pageBreakPreview" zoomScale="80" zoomScaleSheetLayoutView="80" workbookViewId="0">
      <selection activeCell="E30" sqref="E30"/>
    </sheetView>
  </sheetViews>
  <sheetFormatPr defaultRowHeight="15.75" x14ac:dyDescent="0.25"/>
  <cols>
    <col min="1" max="1" width="9.75" style="6" customWidth="1"/>
    <col min="2" max="2" width="34" style="6" customWidth="1"/>
    <col min="3" max="3" width="17" style="6" customWidth="1"/>
    <col min="4" max="4" width="31.25" style="6" customWidth="1"/>
    <col min="5" max="16" width="7.75" style="6" customWidth="1"/>
    <col min="17" max="21" width="6.375" style="6" customWidth="1"/>
    <col min="22" max="22" width="7.5" style="6" customWidth="1"/>
    <col min="23" max="23" width="6.875" style="6" customWidth="1"/>
    <col min="24" max="16384" width="9" style="6"/>
  </cols>
  <sheetData>
    <row r="1" spans="1:47" ht="18.75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20" t="s">
        <v>58</v>
      </c>
      <c r="Y1" s="8"/>
      <c r="Z1" s="11"/>
      <c r="AB1" s="2"/>
    </row>
    <row r="2" spans="1:47" ht="18.7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29" t="s">
        <v>0</v>
      </c>
      <c r="Y2" s="8"/>
      <c r="Z2" s="11"/>
      <c r="AB2" s="2"/>
    </row>
    <row r="3" spans="1:47" ht="18.75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29" t="s">
        <v>946</v>
      </c>
      <c r="Y3" s="8"/>
      <c r="Z3" s="11"/>
      <c r="AB3" s="2"/>
    </row>
    <row r="4" spans="1:47" s="19" customFormat="1" ht="40.5" customHeight="1" x14ac:dyDescent="0.25">
      <c r="A4" s="689" t="s">
        <v>876</v>
      </c>
      <c r="B4" s="689"/>
      <c r="C4" s="689"/>
      <c r="D4" s="689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689"/>
      <c r="Q4" s="689"/>
      <c r="R4" s="689"/>
      <c r="S4" s="689"/>
      <c r="T4" s="689"/>
      <c r="U4" s="689"/>
      <c r="V4" s="689"/>
      <c r="W4" s="689"/>
      <c r="X4" s="689"/>
      <c r="Y4" s="182"/>
      <c r="Z4" s="182"/>
      <c r="AA4" s="182"/>
      <c r="AB4" s="182"/>
      <c r="AC4" s="182"/>
      <c r="AD4" s="182"/>
      <c r="AE4" s="182"/>
    </row>
    <row r="5" spans="1:47" s="9" customFormat="1" ht="18.75" x14ac:dyDescent="0.3">
      <c r="A5" s="690" t="s">
        <v>70</v>
      </c>
      <c r="B5" s="690"/>
      <c r="C5" s="690"/>
      <c r="D5" s="690"/>
      <c r="E5" s="690"/>
      <c r="F5" s="690"/>
      <c r="G5" s="690"/>
      <c r="H5" s="690"/>
      <c r="I5" s="690"/>
      <c r="J5" s="690"/>
      <c r="K5" s="690"/>
      <c r="L5" s="690"/>
      <c r="M5" s="690"/>
      <c r="N5" s="690"/>
      <c r="O5" s="690"/>
      <c r="P5" s="690"/>
      <c r="Q5" s="690"/>
      <c r="R5" s="690"/>
      <c r="S5" s="690"/>
      <c r="T5" s="690"/>
      <c r="U5" s="690"/>
      <c r="V5" s="690"/>
      <c r="W5" s="690"/>
      <c r="X5" s="690"/>
      <c r="Y5" s="163"/>
      <c r="Z5" s="163"/>
      <c r="AA5" s="163"/>
      <c r="AB5" s="163"/>
      <c r="AC5" s="163"/>
      <c r="AD5" s="163"/>
      <c r="AE5" s="163"/>
      <c r="AF5" s="163"/>
    </row>
    <row r="6" spans="1:47" s="9" customFormat="1" ht="18.75" x14ac:dyDescent="0.3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</row>
    <row r="7" spans="1:47" s="9" customFormat="1" ht="18.75" x14ac:dyDescent="0.3">
      <c r="A7" s="690" t="s">
        <v>942</v>
      </c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690"/>
      <c r="O7" s="690"/>
      <c r="P7" s="690"/>
      <c r="Q7" s="690"/>
      <c r="R7" s="690"/>
      <c r="S7" s="690"/>
      <c r="T7" s="690"/>
      <c r="U7" s="690"/>
      <c r="V7" s="690"/>
      <c r="W7" s="690"/>
      <c r="X7" s="690"/>
      <c r="Y7" s="163"/>
      <c r="Z7" s="163"/>
      <c r="AA7" s="163"/>
      <c r="AB7" s="163"/>
      <c r="AC7" s="163"/>
      <c r="AD7" s="163"/>
      <c r="AE7" s="163"/>
    </row>
    <row r="8" spans="1:47" x14ac:dyDescent="0.25">
      <c r="A8" s="658" t="s">
        <v>73</v>
      </c>
      <c r="B8" s="658"/>
      <c r="C8" s="658"/>
      <c r="D8" s="658"/>
      <c r="E8" s="658"/>
      <c r="F8" s="658"/>
      <c r="G8" s="658"/>
      <c r="H8" s="658"/>
      <c r="I8" s="658"/>
      <c r="J8" s="658"/>
      <c r="K8" s="658"/>
      <c r="L8" s="658"/>
      <c r="M8" s="658"/>
      <c r="N8" s="658"/>
      <c r="O8" s="658"/>
      <c r="P8" s="658"/>
      <c r="Q8" s="658"/>
      <c r="R8" s="658"/>
      <c r="S8" s="658"/>
      <c r="T8" s="658"/>
      <c r="U8" s="658"/>
      <c r="V8" s="658"/>
      <c r="W8" s="658"/>
      <c r="X8" s="658"/>
      <c r="Y8" s="21"/>
      <c r="Z8" s="21"/>
      <c r="AA8" s="21"/>
      <c r="AB8" s="21"/>
      <c r="AC8" s="21"/>
      <c r="AD8" s="21"/>
      <c r="AE8" s="21"/>
    </row>
    <row r="9" spans="1:47" x14ac:dyDescent="0.25">
      <c r="A9" s="151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</row>
    <row r="10" spans="1:47" ht="18.75" x14ac:dyDescent="0.3">
      <c r="A10" s="691" t="s">
        <v>20</v>
      </c>
      <c r="B10" s="691"/>
      <c r="C10" s="691"/>
      <c r="D10" s="691"/>
      <c r="E10" s="691"/>
      <c r="F10" s="691"/>
      <c r="G10" s="691"/>
      <c r="H10" s="691"/>
      <c r="I10" s="691"/>
      <c r="J10" s="691"/>
      <c r="K10" s="691"/>
      <c r="L10" s="691"/>
      <c r="M10" s="691"/>
      <c r="N10" s="691"/>
      <c r="O10" s="691"/>
      <c r="P10" s="691"/>
      <c r="Q10" s="691"/>
      <c r="R10" s="691"/>
      <c r="S10" s="691"/>
      <c r="T10" s="691"/>
      <c r="U10" s="691"/>
      <c r="V10" s="691"/>
      <c r="W10" s="691"/>
      <c r="X10" s="691"/>
      <c r="Y10" s="172"/>
      <c r="Z10" s="172"/>
      <c r="AA10" s="172"/>
      <c r="AB10" s="172"/>
      <c r="AC10" s="172"/>
      <c r="AD10" s="172"/>
      <c r="AE10" s="172"/>
    </row>
    <row r="11" spans="1:47" ht="18.75" x14ac:dyDescent="0.3">
      <c r="AE11" s="29"/>
    </row>
    <row r="12" spans="1:47" ht="18.75" x14ac:dyDescent="0.25">
      <c r="A12" s="657" t="s">
        <v>57</v>
      </c>
      <c r="B12" s="657"/>
      <c r="C12" s="657"/>
      <c r="D12" s="657"/>
      <c r="E12" s="657"/>
      <c r="F12" s="657"/>
      <c r="G12" s="657"/>
      <c r="H12" s="657"/>
      <c r="I12" s="657"/>
      <c r="J12" s="657"/>
      <c r="K12" s="657"/>
      <c r="L12" s="657"/>
      <c r="M12" s="657"/>
      <c r="N12" s="657"/>
      <c r="O12" s="657"/>
      <c r="P12" s="657"/>
      <c r="Q12" s="657"/>
      <c r="R12" s="657"/>
      <c r="S12" s="657"/>
      <c r="T12" s="657"/>
      <c r="U12" s="657"/>
      <c r="V12" s="657"/>
      <c r="W12" s="657"/>
      <c r="X12" s="657"/>
      <c r="Y12" s="17"/>
      <c r="Z12" s="17"/>
      <c r="AA12" s="17"/>
      <c r="AB12" s="173"/>
      <c r="AC12" s="173"/>
      <c r="AD12" s="173"/>
      <c r="AE12" s="173"/>
    </row>
    <row r="13" spans="1:47" x14ac:dyDescent="0.25">
      <c r="A13" s="658" t="s">
        <v>948</v>
      </c>
      <c r="B13" s="658"/>
      <c r="C13" s="658"/>
      <c r="D13" s="658"/>
      <c r="E13" s="658"/>
      <c r="F13" s="658"/>
      <c r="G13" s="658"/>
      <c r="H13" s="658"/>
      <c r="I13" s="658"/>
      <c r="J13" s="658"/>
      <c r="K13" s="658"/>
      <c r="L13" s="658"/>
      <c r="M13" s="658"/>
      <c r="N13" s="658"/>
      <c r="O13" s="658"/>
      <c r="P13" s="658"/>
      <c r="Q13" s="658"/>
      <c r="R13" s="658"/>
      <c r="S13" s="658"/>
      <c r="T13" s="658"/>
      <c r="U13" s="658"/>
      <c r="V13" s="658"/>
      <c r="W13" s="658"/>
      <c r="X13" s="658"/>
      <c r="Y13" s="21"/>
      <c r="Z13" s="21"/>
      <c r="AA13" s="21"/>
      <c r="AB13" s="21"/>
      <c r="AC13" s="21"/>
      <c r="AD13" s="21"/>
      <c r="AE13" s="21"/>
    </row>
    <row r="14" spans="1:47" x14ac:dyDescent="0.25">
      <c r="A14" s="661"/>
      <c r="B14" s="661"/>
      <c r="C14" s="661"/>
      <c r="D14" s="661"/>
      <c r="E14" s="661"/>
      <c r="F14" s="661"/>
      <c r="G14" s="661"/>
      <c r="H14" s="661"/>
      <c r="I14" s="661"/>
      <c r="J14" s="661"/>
      <c r="K14" s="661"/>
      <c r="L14" s="661"/>
      <c r="M14" s="661"/>
      <c r="N14" s="661"/>
      <c r="O14" s="661"/>
      <c r="P14" s="661"/>
      <c r="Q14" s="661"/>
      <c r="R14" s="661"/>
      <c r="S14" s="661"/>
      <c r="T14" s="661"/>
      <c r="U14" s="661"/>
      <c r="V14" s="661"/>
      <c r="W14" s="661"/>
      <c r="X14" s="661"/>
      <c r="Y14" s="183"/>
      <c r="Z14" s="183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84"/>
      <c r="AQ14" s="184"/>
      <c r="AR14" s="184"/>
      <c r="AS14" s="184"/>
      <c r="AT14" s="184"/>
      <c r="AU14" s="184"/>
    </row>
    <row r="15" spans="1:47" ht="22.5" customHeight="1" x14ac:dyDescent="0.25">
      <c r="A15" s="662" t="s">
        <v>71</v>
      </c>
      <c r="B15" s="665" t="s">
        <v>19</v>
      </c>
      <c r="C15" s="665" t="s">
        <v>5</v>
      </c>
      <c r="D15" s="667" t="s">
        <v>179</v>
      </c>
      <c r="E15" s="674" t="s">
        <v>923</v>
      </c>
      <c r="F15" s="675"/>
      <c r="G15" s="675"/>
      <c r="H15" s="675"/>
      <c r="I15" s="675"/>
      <c r="J15" s="675"/>
      <c r="K15" s="675"/>
      <c r="L15" s="675"/>
      <c r="M15" s="675"/>
      <c r="N15" s="675"/>
      <c r="O15" s="675"/>
      <c r="P15" s="676"/>
      <c r="Q15" s="674" t="s">
        <v>253</v>
      </c>
      <c r="R15" s="675"/>
      <c r="S15" s="675"/>
      <c r="T15" s="675"/>
      <c r="U15" s="676"/>
      <c r="V15" s="666" t="s">
        <v>7</v>
      </c>
      <c r="W15" s="666"/>
      <c r="X15" s="666"/>
      <c r="Y15" s="8"/>
      <c r="Z15" s="8"/>
    </row>
    <row r="16" spans="1:47" ht="22.5" customHeight="1" x14ac:dyDescent="0.25">
      <c r="A16" s="663"/>
      <c r="B16" s="665"/>
      <c r="C16" s="665"/>
      <c r="D16" s="668"/>
      <c r="E16" s="677"/>
      <c r="F16" s="678"/>
      <c r="G16" s="678"/>
      <c r="H16" s="678"/>
      <c r="I16" s="678"/>
      <c r="J16" s="678"/>
      <c r="K16" s="678"/>
      <c r="L16" s="678"/>
      <c r="M16" s="678"/>
      <c r="N16" s="678"/>
      <c r="O16" s="678"/>
      <c r="P16" s="679"/>
      <c r="Q16" s="680"/>
      <c r="R16" s="681"/>
      <c r="S16" s="681"/>
      <c r="T16" s="681"/>
      <c r="U16" s="682"/>
      <c r="V16" s="666"/>
      <c r="W16" s="666"/>
      <c r="X16" s="666"/>
      <c r="Y16" s="8"/>
      <c r="Z16" s="8"/>
    </row>
    <row r="17" spans="1:33" ht="24" customHeight="1" x14ac:dyDescent="0.25">
      <c r="A17" s="663"/>
      <c r="B17" s="665"/>
      <c r="C17" s="665"/>
      <c r="D17" s="668"/>
      <c r="E17" s="670" t="s">
        <v>9</v>
      </c>
      <c r="F17" s="670"/>
      <c r="G17" s="670"/>
      <c r="H17" s="670"/>
      <c r="I17" s="670"/>
      <c r="J17" s="670"/>
      <c r="K17" s="671" t="s">
        <v>10</v>
      </c>
      <c r="L17" s="672"/>
      <c r="M17" s="672"/>
      <c r="N17" s="672"/>
      <c r="O17" s="672"/>
      <c r="P17" s="673"/>
      <c r="Q17" s="677"/>
      <c r="R17" s="678"/>
      <c r="S17" s="678"/>
      <c r="T17" s="678"/>
      <c r="U17" s="679"/>
      <c r="V17" s="666"/>
      <c r="W17" s="666"/>
      <c r="X17" s="666"/>
      <c r="Y17" s="8"/>
      <c r="Z17" s="8"/>
    </row>
    <row r="18" spans="1:33" ht="75.75" customHeight="1" x14ac:dyDescent="0.25">
      <c r="A18" s="664"/>
      <c r="B18" s="665"/>
      <c r="C18" s="665"/>
      <c r="D18" s="669"/>
      <c r="E18" s="136" t="s">
        <v>68</v>
      </c>
      <c r="F18" s="40" t="s">
        <v>2</v>
      </c>
      <c r="G18" s="40" t="s">
        <v>3</v>
      </c>
      <c r="H18" s="12" t="s">
        <v>55</v>
      </c>
      <c r="I18" s="40" t="s">
        <v>1</v>
      </c>
      <c r="J18" s="40" t="s">
        <v>13</v>
      </c>
      <c r="K18" s="136" t="s">
        <v>68</v>
      </c>
      <c r="L18" s="40" t="s">
        <v>2</v>
      </c>
      <c r="M18" s="40" t="s">
        <v>3</v>
      </c>
      <c r="N18" s="12" t="s">
        <v>55</v>
      </c>
      <c r="O18" s="40" t="s">
        <v>1</v>
      </c>
      <c r="P18" s="40" t="s">
        <v>13</v>
      </c>
      <c r="Q18" s="40" t="s">
        <v>2</v>
      </c>
      <c r="R18" s="40" t="s">
        <v>3</v>
      </c>
      <c r="S18" s="12" t="s">
        <v>55</v>
      </c>
      <c r="T18" s="40" t="s">
        <v>1</v>
      </c>
      <c r="U18" s="40" t="s">
        <v>13</v>
      </c>
      <c r="V18" s="666"/>
      <c r="W18" s="666"/>
      <c r="X18" s="666"/>
      <c r="Y18" s="8"/>
      <c r="Z18" s="8"/>
    </row>
    <row r="19" spans="1:33" x14ac:dyDescent="0.25">
      <c r="A19" s="24">
        <v>1</v>
      </c>
      <c r="B19" s="24">
        <f t="shared" ref="B19:V19" si="0">A19+1</f>
        <v>2</v>
      </c>
      <c r="C19" s="24">
        <f t="shared" si="0"/>
        <v>3</v>
      </c>
      <c r="D19" s="185">
        <f t="shared" si="0"/>
        <v>4</v>
      </c>
      <c r="E19" s="185">
        <f t="shared" si="0"/>
        <v>5</v>
      </c>
      <c r="F19" s="185">
        <f t="shared" si="0"/>
        <v>6</v>
      </c>
      <c r="G19" s="185">
        <f t="shared" si="0"/>
        <v>7</v>
      </c>
      <c r="H19" s="185">
        <f t="shared" si="0"/>
        <v>8</v>
      </c>
      <c r="I19" s="185">
        <f t="shared" si="0"/>
        <v>9</v>
      </c>
      <c r="J19" s="185">
        <f t="shared" si="0"/>
        <v>10</v>
      </c>
      <c r="K19" s="185">
        <f t="shared" si="0"/>
        <v>11</v>
      </c>
      <c r="L19" s="185">
        <f t="shared" si="0"/>
        <v>12</v>
      </c>
      <c r="M19" s="24">
        <f t="shared" si="0"/>
        <v>13</v>
      </c>
      <c r="N19" s="24">
        <f t="shared" si="0"/>
        <v>14</v>
      </c>
      <c r="O19" s="24">
        <f t="shared" si="0"/>
        <v>15</v>
      </c>
      <c r="P19" s="24">
        <f t="shared" si="0"/>
        <v>16</v>
      </c>
      <c r="Q19" s="24">
        <f t="shared" si="0"/>
        <v>17</v>
      </c>
      <c r="R19" s="24">
        <f t="shared" si="0"/>
        <v>18</v>
      </c>
      <c r="S19" s="24">
        <f t="shared" si="0"/>
        <v>19</v>
      </c>
      <c r="T19" s="24">
        <f t="shared" si="0"/>
        <v>20</v>
      </c>
      <c r="U19" s="24">
        <f t="shared" si="0"/>
        <v>21</v>
      </c>
      <c r="V19" s="659">
        <f t="shared" si="0"/>
        <v>22</v>
      </c>
      <c r="W19" s="659"/>
      <c r="X19" s="659"/>
      <c r="Y19" s="8"/>
      <c r="Z19" s="8"/>
    </row>
    <row r="20" spans="1:33" x14ac:dyDescent="0.25">
      <c r="A20" s="24"/>
      <c r="B20" s="24"/>
      <c r="C20" s="24"/>
      <c r="D20" s="185"/>
      <c r="E20" s="185"/>
      <c r="F20" s="185"/>
      <c r="G20" s="185"/>
      <c r="H20" s="185"/>
      <c r="I20" s="185"/>
      <c r="J20" s="185"/>
      <c r="K20" s="185"/>
      <c r="L20" s="185"/>
      <c r="M20" s="24"/>
      <c r="N20" s="24"/>
      <c r="O20" s="24"/>
      <c r="P20" s="24"/>
      <c r="Q20" s="24"/>
      <c r="R20" s="24"/>
      <c r="S20" s="24"/>
      <c r="T20" s="24"/>
      <c r="U20" s="24"/>
      <c r="V20" s="686"/>
      <c r="W20" s="687"/>
      <c r="X20" s="688"/>
      <c r="Y20" s="8"/>
      <c r="Z20" s="8"/>
    </row>
    <row r="21" spans="1:33" s="1" customFormat="1" x14ac:dyDescent="0.25">
      <c r="A21" s="683" t="s">
        <v>178</v>
      </c>
      <c r="B21" s="684"/>
      <c r="C21" s="685"/>
      <c r="D21" s="177"/>
      <c r="E21" s="177"/>
      <c r="F21" s="177"/>
      <c r="G21" s="177"/>
      <c r="H21" s="186"/>
      <c r="I21" s="186"/>
      <c r="J21" s="186"/>
      <c r="K21" s="186"/>
      <c r="L21" s="186"/>
      <c r="M21" s="179"/>
      <c r="N21" s="179"/>
      <c r="O21" s="179"/>
      <c r="P21" s="179"/>
      <c r="Q21" s="179"/>
      <c r="R21" s="179"/>
      <c r="S21" s="179"/>
      <c r="T21" s="179"/>
      <c r="U21" s="179"/>
      <c r="V21" s="660"/>
      <c r="W21" s="660"/>
      <c r="X21" s="660"/>
      <c r="Y21" s="180"/>
      <c r="Z21" s="180"/>
      <c r="AA21" s="180"/>
      <c r="AB21" s="180"/>
      <c r="AC21" s="180"/>
      <c r="AD21" s="180"/>
    </row>
    <row r="22" spans="1:33" ht="44.25" customHeight="1" x14ac:dyDescent="0.25">
      <c r="A22" s="656" t="s">
        <v>88</v>
      </c>
      <c r="B22" s="656"/>
      <c r="C22" s="656"/>
      <c r="D22" s="656"/>
      <c r="E22" s="656"/>
      <c r="F22" s="656"/>
      <c r="G22" s="656"/>
      <c r="H22" s="656"/>
      <c r="I22" s="656"/>
      <c r="J22" s="656"/>
      <c r="K22" s="656"/>
      <c r="L22" s="656"/>
      <c r="M22" s="656"/>
      <c r="N22" s="656"/>
      <c r="O22" s="656"/>
      <c r="P22" s="656"/>
      <c r="Q22" s="656"/>
      <c r="R22" s="656"/>
      <c r="S22" s="656"/>
      <c r="T22" s="656"/>
      <c r="U22" s="656"/>
      <c r="V22" s="656"/>
      <c r="W22" s="656"/>
      <c r="X22" s="656"/>
      <c r="Y22" s="5"/>
      <c r="Z22" s="5"/>
      <c r="AA22" s="8"/>
      <c r="AG22" s="4"/>
    </row>
    <row r="23" spans="1:33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33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33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33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33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33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</sheetData>
  <customSheetViews>
    <customSheetView guid="{500C2F4F-1743-499A-A051-20565DBF52B2}" scale="80" showPageBreaks="1" printArea="1" view="pageBreakPreview">
      <selection activeCell="A23" sqref="A23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2">
    <mergeCell ref="V20:X20"/>
    <mergeCell ref="A4:X4"/>
    <mergeCell ref="A7:X7"/>
    <mergeCell ref="A10:X10"/>
    <mergeCell ref="A5:X5"/>
    <mergeCell ref="A8:X8"/>
    <mergeCell ref="A22:X22"/>
    <mergeCell ref="A12:X12"/>
    <mergeCell ref="A13:X13"/>
    <mergeCell ref="V19:X19"/>
    <mergeCell ref="V21:X21"/>
    <mergeCell ref="A14:X14"/>
    <mergeCell ref="A15:A18"/>
    <mergeCell ref="B15:B18"/>
    <mergeCell ref="C15:C18"/>
    <mergeCell ref="V15:X18"/>
    <mergeCell ref="D15:D18"/>
    <mergeCell ref="E17:J17"/>
    <mergeCell ref="K17:P17"/>
    <mergeCell ref="E15:P16"/>
    <mergeCell ref="Q15:U17"/>
    <mergeCell ref="A21:C21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52" fitToHeight="0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CFF99"/>
    <pageSetUpPr fitToPage="1"/>
  </sheetPr>
  <dimension ref="A1:CB38"/>
  <sheetViews>
    <sheetView view="pageBreakPreview" topLeftCell="E1" zoomScale="75" zoomScaleNormal="25" zoomScaleSheetLayoutView="75" workbookViewId="0">
      <selection activeCell="AC19" sqref="AC19"/>
    </sheetView>
  </sheetViews>
  <sheetFormatPr defaultRowHeight="15.75" x14ac:dyDescent="0.25"/>
  <cols>
    <col min="1" max="1" width="8.75" style="32" customWidth="1"/>
    <col min="2" max="2" width="30.5" style="249" customWidth="1"/>
    <col min="3" max="3" width="8.25" style="32" customWidth="1"/>
    <col min="4" max="4" width="10.5" style="32" customWidth="1"/>
    <col min="5" max="6" width="8.25" style="32" customWidth="1"/>
    <col min="7" max="7" width="6.5" style="32" customWidth="1"/>
    <col min="8" max="8" width="4" style="32" customWidth="1"/>
    <col min="9" max="9" width="6.375" style="32" customWidth="1"/>
    <col min="10" max="10" width="4" style="32" customWidth="1"/>
    <col min="11" max="11" width="5.75" style="32" customWidth="1"/>
    <col min="12" max="12" width="8.125" style="32" customWidth="1"/>
    <col min="13" max="13" width="5.75" style="32" customWidth="1"/>
    <col min="14" max="18" width="3.875" style="32" customWidth="1"/>
    <col min="19" max="19" width="9.375" style="32" customWidth="1"/>
    <col min="20" max="20" width="5.5" style="32" customWidth="1"/>
    <col min="21" max="25" width="3.375" style="32" customWidth="1"/>
    <col min="26" max="26" width="8.375" style="32" customWidth="1"/>
    <col min="27" max="27" width="6.25" style="32" customWidth="1"/>
    <col min="28" max="32" width="3.375" style="32" customWidth="1"/>
    <col min="33" max="33" width="9.125" style="32" customWidth="1"/>
    <col min="34" max="34" width="7.75" style="32" customWidth="1"/>
    <col min="35" max="35" width="4.75" style="32" customWidth="1"/>
    <col min="36" max="36" width="3.25" style="32" customWidth="1"/>
    <col min="37" max="37" width="6.25" style="32" customWidth="1"/>
    <col min="38" max="38" width="3.25" style="32" customWidth="1"/>
    <col min="39" max="39" width="5.125" style="32" customWidth="1"/>
    <col min="40" max="40" width="8.25" style="32" customWidth="1"/>
    <col min="41" max="41" width="6.25" style="32" customWidth="1"/>
    <col min="42" max="45" width="4.375" style="32" customWidth="1"/>
    <col min="46" max="46" width="5.125" style="32" customWidth="1"/>
    <col min="47" max="47" width="8.375" style="32" customWidth="1"/>
    <col min="48" max="48" width="8.625" style="32" bestFit="1" customWidth="1"/>
    <col min="49" max="53" width="4.875" style="32" customWidth="1"/>
    <col min="54" max="54" width="9.125" style="32" customWidth="1"/>
    <col min="55" max="55" width="6.25" style="32" customWidth="1"/>
    <col min="56" max="60" width="4.75" style="32" customWidth="1"/>
    <col min="61" max="61" width="8.875" style="32" customWidth="1"/>
    <col min="62" max="62" width="6.25" style="32" customWidth="1"/>
    <col min="63" max="67" width="4" style="32" customWidth="1"/>
    <col min="68" max="68" width="8.875" style="32" customWidth="1"/>
    <col min="69" max="69" width="6.25" style="32" customWidth="1"/>
    <col min="70" max="73" width="4.25" style="32" customWidth="1"/>
    <col min="74" max="74" width="5.75" style="32" customWidth="1"/>
    <col min="75" max="75" width="8.25" style="32" customWidth="1"/>
    <col min="76" max="76" width="8.625" style="32" bestFit="1" customWidth="1"/>
    <col min="77" max="77" width="8.125" style="32" customWidth="1"/>
    <col min="78" max="78" width="6.625" style="32" customWidth="1"/>
    <col min="79" max="79" width="16.5" style="8" customWidth="1"/>
    <col min="80" max="80" width="16.625" style="32" customWidth="1"/>
    <col min="81" max="16384" width="9" style="32"/>
  </cols>
  <sheetData>
    <row r="1" spans="1:80" ht="18.75" x14ac:dyDescent="0.25">
      <c r="AJ1" s="137"/>
      <c r="AM1" s="35"/>
      <c r="CA1" s="330" t="s">
        <v>63</v>
      </c>
    </row>
    <row r="2" spans="1:80" ht="18.75" x14ac:dyDescent="0.3">
      <c r="AJ2" s="137"/>
      <c r="AM2" s="36"/>
      <c r="CA2" s="331" t="s">
        <v>0</v>
      </c>
    </row>
    <row r="3" spans="1:80" ht="18.75" x14ac:dyDescent="0.3">
      <c r="AJ3" s="137"/>
      <c r="AM3" s="36"/>
      <c r="CA3" s="331" t="s">
        <v>946</v>
      </c>
    </row>
    <row r="4" spans="1:80" s="37" customFormat="1" ht="18.75" x14ac:dyDescent="0.3">
      <c r="A4" s="757" t="s">
        <v>926</v>
      </c>
      <c r="B4" s="757"/>
      <c r="C4" s="757"/>
      <c r="D4" s="757"/>
      <c r="E4" s="757"/>
      <c r="F4" s="757"/>
      <c r="G4" s="757"/>
      <c r="H4" s="757"/>
      <c r="I4" s="757"/>
      <c r="J4" s="757"/>
      <c r="K4" s="757"/>
      <c r="L4" s="757"/>
      <c r="M4" s="757"/>
      <c r="N4" s="757"/>
      <c r="O4" s="757"/>
      <c r="P4" s="757"/>
      <c r="Q4" s="757"/>
      <c r="R4" s="757"/>
      <c r="S4" s="757"/>
      <c r="T4" s="757"/>
      <c r="U4" s="757"/>
      <c r="V4" s="757"/>
      <c r="W4" s="757"/>
      <c r="X4" s="757"/>
      <c r="Y4" s="757"/>
      <c r="Z4" s="757"/>
      <c r="AA4" s="757"/>
      <c r="AB4" s="757"/>
      <c r="AC4" s="757"/>
      <c r="AD4" s="757"/>
      <c r="AE4" s="757"/>
      <c r="AF4" s="757"/>
      <c r="AG4" s="757"/>
      <c r="AH4" s="757"/>
      <c r="AI4" s="757"/>
      <c r="AJ4" s="757"/>
      <c r="AK4" s="757"/>
      <c r="AL4" s="757"/>
      <c r="AM4" s="757"/>
      <c r="CA4" s="10"/>
    </row>
    <row r="5" spans="1:80" s="37" customFormat="1" ht="18.75" customHeight="1" x14ac:dyDescent="0.3">
      <c r="A5" s="758" t="s">
        <v>1040</v>
      </c>
      <c r="B5" s="758"/>
      <c r="C5" s="758"/>
      <c r="D5" s="758"/>
      <c r="E5" s="758"/>
      <c r="F5" s="758"/>
      <c r="G5" s="758"/>
      <c r="H5" s="758"/>
      <c r="I5" s="758"/>
      <c r="J5" s="758"/>
      <c r="K5" s="758"/>
      <c r="L5" s="758"/>
      <c r="M5" s="758"/>
      <c r="N5" s="758"/>
      <c r="O5" s="758"/>
      <c r="P5" s="758"/>
      <c r="Q5" s="758"/>
      <c r="R5" s="758"/>
      <c r="S5" s="758"/>
      <c r="T5" s="758"/>
      <c r="U5" s="758"/>
      <c r="V5" s="758"/>
      <c r="W5" s="758"/>
      <c r="X5" s="758"/>
      <c r="Y5" s="758"/>
      <c r="Z5" s="758"/>
      <c r="AA5" s="758"/>
      <c r="AB5" s="758"/>
      <c r="AC5" s="758"/>
      <c r="AD5" s="758"/>
      <c r="AE5" s="758"/>
      <c r="AF5" s="758"/>
      <c r="AG5" s="758"/>
      <c r="AH5" s="758"/>
      <c r="AI5" s="758"/>
      <c r="AJ5" s="758"/>
      <c r="AK5" s="758"/>
      <c r="AL5" s="758"/>
      <c r="AM5" s="758"/>
      <c r="CA5" s="10"/>
    </row>
    <row r="6" spans="1:80" s="37" customFormat="1" ht="18.75" x14ac:dyDescent="0.3">
      <c r="A6" s="168"/>
      <c r="B6" s="250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CA6" s="10"/>
    </row>
    <row r="7" spans="1:80" s="37" customFormat="1" ht="18.75" customHeight="1" x14ac:dyDescent="0.3">
      <c r="A7" s="758" t="s">
        <v>982</v>
      </c>
      <c r="B7" s="758"/>
      <c r="C7" s="758"/>
      <c r="D7" s="758"/>
      <c r="E7" s="758"/>
      <c r="F7" s="758"/>
      <c r="G7" s="758"/>
      <c r="H7" s="758"/>
      <c r="I7" s="758"/>
      <c r="J7" s="758"/>
      <c r="K7" s="758"/>
      <c r="L7" s="758"/>
      <c r="M7" s="758"/>
      <c r="N7" s="758"/>
      <c r="O7" s="758"/>
      <c r="P7" s="758"/>
      <c r="Q7" s="758"/>
      <c r="R7" s="758"/>
      <c r="S7" s="758"/>
      <c r="T7" s="758"/>
      <c r="U7" s="758"/>
      <c r="V7" s="758"/>
      <c r="W7" s="758"/>
      <c r="X7" s="758"/>
      <c r="Y7" s="758"/>
      <c r="Z7" s="758"/>
      <c r="AA7" s="758"/>
      <c r="AB7" s="758"/>
      <c r="AC7" s="758"/>
      <c r="AD7" s="758"/>
      <c r="AE7" s="758"/>
      <c r="AF7" s="758"/>
      <c r="AG7" s="758"/>
      <c r="AH7" s="758"/>
      <c r="AI7" s="758"/>
      <c r="AJ7" s="758"/>
      <c r="AK7" s="758"/>
      <c r="AL7" s="758"/>
      <c r="AM7" s="758"/>
      <c r="CA7" s="10"/>
    </row>
    <row r="8" spans="1:80" x14ac:dyDescent="0.25">
      <c r="A8" s="749" t="s">
        <v>78</v>
      </c>
      <c r="B8" s="749"/>
      <c r="C8" s="749"/>
      <c r="D8" s="749"/>
      <c r="E8" s="749"/>
      <c r="F8" s="749"/>
      <c r="G8" s="749"/>
      <c r="H8" s="749"/>
      <c r="I8" s="749"/>
      <c r="J8" s="749"/>
      <c r="K8" s="749"/>
      <c r="L8" s="749"/>
      <c r="M8" s="749"/>
      <c r="N8" s="749"/>
      <c r="O8" s="749"/>
      <c r="P8" s="749"/>
      <c r="Q8" s="749"/>
      <c r="R8" s="749"/>
      <c r="S8" s="749"/>
      <c r="T8" s="749"/>
      <c r="U8" s="749"/>
      <c r="V8" s="749"/>
      <c r="W8" s="749"/>
      <c r="X8" s="749"/>
      <c r="Y8" s="749"/>
      <c r="Z8" s="749"/>
      <c r="AA8" s="749"/>
      <c r="AB8" s="749"/>
      <c r="AC8" s="749"/>
      <c r="AD8" s="749"/>
      <c r="AE8" s="749"/>
      <c r="AF8" s="749"/>
      <c r="AG8" s="749"/>
      <c r="AH8" s="749"/>
      <c r="AI8" s="749"/>
      <c r="AJ8" s="749"/>
      <c r="AK8" s="749"/>
      <c r="AL8" s="749"/>
      <c r="AM8" s="749"/>
    </row>
    <row r="9" spans="1:80" x14ac:dyDescent="0.25">
      <c r="A9" s="155"/>
      <c r="B9" s="251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</row>
    <row r="10" spans="1:80" ht="18.75" x14ac:dyDescent="0.3">
      <c r="A10" s="759" t="s">
        <v>1021</v>
      </c>
      <c r="B10" s="759"/>
      <c r="C10" s="759"/>
      <c r="D10" s="759"/>
      <c r="E10" s="759"/>
      <c r="F10" s="759"/>
      <c r="G10" s="759"/>
      <c r="H10" s="759"/>
      <c r="I10" s="759"/>
      <c r="J10" s="759"/>
      <c r="K10" s="759"/>
      <c r="L10" s="759"/>
      <c r="M10" s="759"/>
      <c r="N10" s="759"/>
      <c r="O10" s="759"/>
      <c r="P10" s="759"/>
      <c r="Q10" s="759"/>
      <c r="R10" s="759"/>
      <c r="S10" s="759"/>
      <c r="T10" s="759"/>
      <c r="U10" s="759"/>
      <c r="V10" s="759"/>
      <c r="W10" s="759"/>
      <c r="X10" s="759"/>
      <c r="Y10" s="759"/>
      <c r="Z10" s="759"/>
      <c r="AA10" s="759"/>
      <c r="AB10" s="759"/>
      <c r="AC10" s="759"/>
      <c r="AD10" s="759"/>
      <c r="AE10" s="759"/>
      <c r="AF10" s="759"/>
      <c r="AG10" s="759"/>
      <c r="AH10" s="759"/>
      <c r="AI10" s="759"/>
      <c r="AJ10" s="759"/>
      <c r="AK10" s="759"/>
      <c r="AL10" s="759"/>
      <c r="AM10" s="759"/>
    </row>
    <row r="11" spans="1:80" ht="18.75" x14ac:dyDescent="0.3">
      <c r="AA11" s="36"/>
    </row>
    <row r="12" spans="1:80" ht="18.75" x14ac:dyDescent="0.25">
      <c r="A12" s="741" t="s">
        <v>1031</v>
      </c>
      <c r="B12" s="741"/>
      <c r="C12" s="741"/>
      <c r="D12" s="741"/>
      <c r="E12" s="741"/>
      <c r="F12" s="741"/>
      <c r="G12" s="741"/>
      <c r="H12" s="741"/>
      <c r="I12" s="741"/>
      <c r="J12" s="741"/>
      <c r="K12" s="741"/>
      <c r="L12" s="741"/>
      <c r="M12" s="741"/>
      <c r="N12" s="741"/>
      <c r="O12" s="741"/>
      <c r="P12" s="741"/>
      <c r="Q12" s="741"/>
      <c r="R12" s="741"/>
      <c r="S12" s="741"/>
      <c r="T12" s="741"/>
      <c r="U12" s="741"/>
      <c r="V12" s="741"/>
      <c r="W12" s="741"/>
      <c r="X12" s="741"/>
      <c r="Y12" s="741"/>
      <c r="Z12" s="741"/>
      <c r="AA12" s="741"/>
      <c r="AB12" s="741"/>
      <c r="AC12" s="741"/>
      <c r="AD12" s="741"/>
      <c r="AE12" s="741"/>
      <c r="AF12" s="741"/>
      <c r="AG12" s="741"/>
      <c r="AH12" s="741"/>
      <c r="AI12" s="741"/>
      <c r="AJ12" s="741"/>
      <c r="AK12" s="741"/>
      <c r="AL12" s="741"/>
      <c r="AM12" s="741"/>
    </row>
    <row r="13" spans="1:80" x14ac:dyDescent="0.25">
      <c r="A13" s="749" t="s">
        <v>77</v>
      </c>
      <c r="B13" s="749"/>
      <c r="C13" s="749"/>
      <c r="D13" s="749"/>
      <c r="E13" s="749"/>
      <c r="F13" s="749"/>
      <c r="G13" s="749"/>
      <c r="H13" s="749"/>
      <c r="I13" s="749"/>
      <c r="J13" s="749"/>
      <c r="K13" s="749"/>
      <c r="L13" s="749"/>
      <c r="M13" s="749"/>
      <c r="N13" s="749"/>
      <c r="O13" s="749"/>
      <c r="P13" s="749"/>
      <c r="Q13" s="749"/>
      <c r="R13" s="749"/>
      <c r="S13" s="749"/>
      <c r="T13" s="749"/>
      <c r="U13" s="749"/>
      <c r="V13" s="749"/>
      <c r="W13" s="749"/>
      <c r="X13" s="749"/>
      <c r="Y13" s="749"/>
      <c r="Z13" s="749"/>
      <c r="AA13" s="749"/>
      <c r="AB13" s="749"/>
      <c r="AC13" s="749"/>
      <c r="AD13" s="749"/>
      <c r="AE13" s="749"/>
      <c r="AF13" s="749"/>
      <c r="AG13" s="749"/>
      <c r="AH13" s="749"/>
      <c r="AI13" s="749"/>
      <c r="AJ13" s="749"/>
      <c r="AK13" s="749"/>
      <c r="AL13" s="749"/>
      <c r="AM13" s="749"/>
    </row>
    <row r="14" spans="1:80" x14ac:dyDescent="0.25"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</row>
    <row r="15" spans="1:80" ht="31.5" customHeight="1" x14ac:dyDescent="0.25">
      <c r="A15" s="662" t="s">
        <v>71</v>
      </c>
      <c r="B15" s="775" t="s">
        <v>23</v>
      </c>
      <c r="C15" s="775" t="s">
        <v>5</v>
      </c>
      <c r="D15" s="662" t="s">
        <v>958</v>
      </c>
      <c r="E15" s="780" t="s">
        <v>1026</v>
      </c>
      <c r="F15" s="781"/>
      <c r="G15" s="781"/>
      <c r="H15" s="781"/>
      <c r="I15" s="781"/>
      <c r="J15" s="781"/>
      <c r="K15" s="781"/>
      <c r="L15" s="781"/>
      <c r="M15" s="781"/>
      <c r="N15" s="781"/>
      <c r="O15" s="781"/>
      <c r="P15" s="781"/>
      <c r="Q15" s="781"/>
      <c r="R15" s="781"/>
      <c r="S15" s="781"/>
      <c r="T15" s="781"/>
      <c r="U15" s="781"/>
      <c r="V15" s="781"/>
      <c r="W15" s="781"/>
      <c r="X15" s="781"/>
      <c r="Y15" s="781"/>
      <c r="Z15" s="781"/>
      <c r="AA15" s="781"/>
      <c r="AB15" s="781"/>
      <c r="AC15" s="781"/>
      <c r="AD15" s="781"/>
      <c r="AE15" s="781"/>
      <c r="AF15" s="781"/>
      <c r="AG15" s="781"/>
      <c r="AH15" s="781"/>
      <c r="AI15" s="781"/>
      <c r="AJ15" s="781"/>
      <c r="AK15" s="781"/>
      <c r="AL15" s="781"/>
      <c r="AM15" s="781"/>
      <c r="AN15" s="781"/>
      <c r="AO15" s="781"/>
      <c r="AP15" s="781"/>
      <c r="AQ15" s="781"/>
      <c r="AR15" s="781"/>
      <c r="AS15" s="781"/>
      <c r="AT15" s="781"/>
      <c r="AU15" s="781"/>
      <c r="AV15" s="781"/>
      <c r="AW15" s="781"/>
      <c r="AX15" s="781"/>
      <c r="AY15" s="781"/>
      <c r="AZ15" s="781"/>
      <c r="BA15" s="781"/>
      <c r="BB15" s="781"/>
      <c r="BC15" s="781"/>
      <c r="BD15" s="781"/>
      <c r="BE15" s="781"/>
      <c r="BF15" s="781"/>
      <c r="BG15" s="781"/>
      <c r="BH15" s="781"/>
      <c r="BI15" s="781"/>
      <c r="BJ15" s="781"/>
      <c r="BK15" s="781"/>
      <c r="BL15" s="781"/>
      <c r="BM15" s="781"/>
      <c r="BN15" s="781"/>
      <c r="BO15" s="781"/>
      <c r="BP15" s="781"/>
      <c r="BQ15" s="781"/>
      <c r="BR15" s="781"/>
      <c r="BS15" s="781"/>
      <c r="BT15" s="781"/>
      <c r="BU15" s="781"/>
      <c r="BV15" s="785"/>
      <c r="BW15" s="768" t="s">
        <v>879</v>
      </c>
      <c r="BX15" s="782"/>
      <c r="BY15" s="782"/>
      <c r="BZ15" s="769"/>
      <c r="CA15" s="665" t="s">
        <v>7</v>
      </c>
    </row>
    <row r="16" spans="1:80" ht="49.5" customHeight="1" x14ac:dyDescent="0.25">
      <c r="A16" s="663"/>
      <c r="B16" s="775"/>
      <c r="C16" s="775"/>
      <c r="D16" s="663"/>
      <c r="E16" s="780" t="s">
        <v>9</v>
      </c>
      <c r="F16" s="781"/>
      <c r="G16" s="781"/>
      <c r="H16" s="781"/>
      <c r="I16" s="781"/>
      <c r="J16" s="781"/>
      <c r="K16" s="781"/>
      <c r="L16" s="781"/>
      <c r="M16" s="781"/>
      <c r="N16" s="781"/>
      <c r="O16" s="781"/>
      <c r="P16" s="781"/>
      <c r="Q16" s="781"/>
      <c r="R16" s="781"/>
      <c r="S16" s="781"/>
      <c r="T16" s="781"/>
      <c r="U16" s="781"/>
      <c r="V16" s="781"/>
      <c r="W16" s="781"/>
      <c r="X16" s="781"/>
      <c r="Y16" s="781"/>
      <c r="Z16" s="781"/>
      <c r="AA16" s="781"/>
      <c r="AB16" s="781"/>
      <c r="AC16" s="781"/>
      <c r="AD16" s="781"/>
      <c r="AE16" s="781"/>
      <c r="AF16" s="781"/>
      <c r="AG16" s="781"/>
      <c r="AH16" s="781"/>
      <c r="AI16" s="781"/>
      <c r="AJ16" s="781"/>
      <c r="AK16" s="781"/>
      <c r="AL16" s="781"/>
      <c r="AM16" s="785"/>
      <c r="AN16" s="780" t="s">
        <v>10</v>
      </c>
      <c r="AO16" s="781"/>
      <c r="AP16" s="781"/>
      <c r="AQ16" s="781"/>
      <c r="AR16" s="781"/>
      <c r="AS16" s="781"/>
      <c r="AT16" s="781"/>
      <c r="AU16" s="781"/>
      <c r="AV16" s="781"/>
      <c r="AW16" s="781"/>
      <c r="AX16" s="781"/>
      <c r="AY16" s="781"/>
      <c r="AZ16" s="781"/>
      <c r="BA16" s="781"/>
      <c r="BB16" s="781"/>
      <c r="BC16" s="781"/>
      <c r="BD16" s="781"/>
      <c r="BE16" s="781"/>
      <c r="BF16" s="781"/>
      <c r="BG16" s="781"/>
      <c r="BH16" s="781"/>
      <c r="BI16" s="781"/>
      <c r="BJ16" s="781"/>
      <c r="BK16" s="781"/>
      <c r="BL16" s="781"/>
      <c r="BM16" s="781"/>
      <c r="BN16" s="781"/>
      <c r="BO16" s="781"/>
      <c r="BP16" s="781"/>
      <c r="BQ16" s="781"/>
      <c r="BR16" s="781"/>
      <c r="BS16" s="781"/>
      <c r="BT16" s="781"/>
      <c r="BU16" s="781"/>
      <c r="BV16" s="781"/>
      <c r="BW16" s="770"/>
      <c r="BX16" s="783"/>
      <c r="BY16" s="783"/>
      <c r="BZ16" s="771"/>
      <c r="CA16" s="665"/>
      <c r="CB16" s="226"/>
    </row>
    <row r="17" spans="1:80" ht="51.75" customHeight="1" x14ac:dyDescent="0.25">
      <c r="A17" s="663"/>
      <c r="B17" s="775"/>
      <c r="C17" s="775"/>
      <c r="D17" s="663"/>
      <c r="E17" s="777" t="s">
        <v>14</v>
      </c>
      <c r="F17" s="778"/>
      <c r="G17" s="778"/>
      <c r="H17" s="778"/>
      <c r="I17" s="778"/>
      <c r="J17" s="778"/>
      <c r="K17" s="779"/>
      <c r="L17" s="777" t="s">
        <v>82</v>
      </c>
      <c r="M17" s="778"/>
      <c r="N17" s="778"/>
      <c r="O17" s="778"/>
      <c r="P17" s="778"/>
      <c r="Q17" s="778"/>
      <c r="R17" s="779"/>
      <c r="S17" s="775" t="s">
        <v>83</v>
      </c>
      <c r="T17" s="775"/>
      <c r="U17" s="775"/>
      <c r="V17" s="775"/>
      <c r="W17" s="775"/>
      <c r="X17" s="775"/>
      <c r="Y17" s="775"/>
      <c r="Z17" s="775" t="s">
        <v>87</v>
      </c>
      <c r="AA17" s="775"/>
      <c r="AB17" s="775"/>
      <c r="AC17" s="775"/>
      <c r="AD17" s="775"/>
      <c r="AE17" s="775"/>
      <c r="AF17" s="775"/>
      <c r="AG17" s="776" t="s">
        <v>85</v>
      </c>
      <c r="AH17" s="776"/>
      <c r="AI17" s="776"/>
      <c r="AJ17" s="776"/>
      <c r="AK17" s="776"/>
      <c r="AL17" s="776"/>
      <c r="AM17" s="776"/>
      <c r="AN17" s="775" t="s">
        <v>14</v>
      </c>
      <c r="AO17" s="775"/>
      <c r="AP17" s="775"/>
      <c r="AQ17" s="775"/>
      <c r="AR17" s="775"/>
      <c r="AS17" s="775"/>
      <c r="AT17" s="775"/>
      <c r="AU17" s="777" t="s">
        <v>82</v>
      </c>
      <c r="AV17" s="778"/>
      <c r="AW17" s="778"/>
      <c r="AX17" s="778"/>
      <c r="AY17" s="778"/>
      <c r="AZ17" s="778"/>
      <c r="BA17" s="779"/>
      <c r="BB17" s="777" t="s">
        <v>83</v>
      </c>
      <c r="BC17" s="778"/>
      <c r="BD17" s="778"/>
      <c r="BE17" s="778"/>
      <c r="BF17" s="778"/>
      <c r="BG17" s="778"/>
      <c r="BH17" s="779"/>
      <c r="BI17" s="777" t="s">
        <v>87</v>
      </c>
      <c r="BJ17" s="778"/>
      <c r="BK17" s="778"/>
      <c r="BL17" s="778"/>
      <c r="BM17" s="778"/>
      <c r="BN17" s="778"/>
      <c r="BO17" s="779"/>
      <c r="BP17" s="780" t="s">
        <v>85</v>
      </c>
      <c r="BQ17" s="781"/>
      <c r="BR17" s="781"/>
      <c r="BS17" s="781"/>
      <c r="BT17" s="781"/>
      <c r="BU17" s="781"/>
      <c r="BV17" s="781"/>
      <c r="BW17" s="772"/>
      <c r="BX17" s="784"/>
      <c r="BY17" s="784"/>
      <c r="BZ17" s="773"/>
      <c r="CA17" s="665"/>
      <c r="CB17" s="226"/>
    </row>
    <row r="18" spans="1:80" ht="51.75" customHeight="1" x14ac:dyDescent="0.25">
      <c r="A18" s="663"/>
      <c r="B18" s="775"/>
      <c r="C18" s="775"/>
      <c r="D18" s="663"/>
      <c r="E18" s="227" t="s">
        <v>22</v>
      </c>
      <c r="F18" s="776" t="s">
        <v>21</v>
      </c>
      <c r="G18" s="776"/>
      <c r="H18" s="776"/>
      <c r="I18" s="776"/>
      <c r="J18" s="776"/>
      <c r="K18" s="776"/>
      <c r="L18" s="227" t="s">
        <v>22</v>
      </c>
      <c r="M18" s="776" t="s">
        <v>21</v>
      </c>
      <c r="N18" s="776"/>
      <c r="O18" s="776"/>
      <c r="P18" s="776"/>
      <c r="Q18" s="776"/>
      <c r="R18" s="776"/>
      <c r="S18" s="227" t="s">
        <v>22</v>
      </c>
      <c r="T18" s="776" t="s">
        <v>21</v>
      </c>
      <c r="U18" s="776"/>
      <c r="V18" s="776"/>
      <c r="W18" s="776"/>
      <c r="X18" s="776"/>
      <c r="Y18" s="776"/>
      <c r="Z18" s="227" t="s">
        <v>22</v>
      </c>
      <c r="AA18" s="776" t="s">
        <v>21</v>
      </c>
      <c r="AB18" s="776"/>
      <c r="AC18" s="776"/>
      <c r="AD18" s="776"/>
      <c r="AE18" s="776"/>
      <c r="AF18" s="776"/>
      <c r="AG18" s="227" t="s">
        <v>22</v>
      </c>
      <c r="AH18" s="776" t="s">
        <v>21</v>
      </c>
      <c r="AI18" s="776"/>
      <c r="AJ18" s="776"/>
      <c r="AK18" s="776"/>
      <c r="AL18" s="776"/>
      <c r="AM18" s="776"/>
      <c r="AN18" s="342" t="s">
        <v>22</v>
      </c>
      <c r="AO18" s="776" t="s">
        <v>21</v>
      </c>
      <c r="AP18" s="776"/>
      <c r="AQ18" s="776"/>
      <c r="AR18" s="776"/>
      <c r="AS18" s="776"/>
      <c r="AT18" s="776"/>
      <c r="AU18" s="227" t="s">
        <v>22</v>
      </c>
      <c r="AV18" s="776" t="s">
        <v>21</v>
      </c>
      <c r="AW18" s="776"/>
      <c r="AX18" s="776"/>
      <c r="AY18" s="776"/>
      <c r="AZ18" s="776"/>
      <c r="BA18" s="776"/>
      <c r="BB18" s="227" t="s">
        <v>22</v>
      </c>
      <c r="BC18" s="776" t="s">
        <v>21</v>
      </c>
      <c r="BD18" s="776"/>
      <c r="BE18" s="776"/>
      <c r="BF18" s="776"/>
      <c r="BG18" s="776"/>
      <c r="BH18" s="776"/>
      <c r="BI18" s="227" t="s">
        <v>22</v>
      </c>
      <c r="BJ18" s="776" t="s">
        <v>21</v>
      </c>
      <c r="BK18" s="776"/>
      <c r="BL18" s="776"/>
      <c r="BM18" s="776"/>
      <c r="BN18" s="776"/>
      <c r="BO18" s="776"/>
      <c r="BP18" s="227" t="s">
        <v>22</v>
      </c>
      <c r="BQ18" s="776" t="s">
        <v>21</v>
      </c>
      <c r="BR18" s="776"/>
      <c r="BS18" s="776"/>
      <c r="BT18" s="776"/>
      <c r="BU18" s="776"/>
      <c r="BV18" s="776"/>
      <c r="BW18" s="751" t="s">
        <v>22</v>
      </c>
      <c r="BX18" s="751"/>
      <c r="BY18" s="751" t="s">
        <v>21</v>
      </c>
      <c r="BZ18" s="751"/>
      <c r="CA18" s="665"/>
      <c r="CB18" s="226"/>
    </row>
    <row r="19" spans="1:80" ht="75" customHeight="1" x14ac:dyDescent="0.25">
      <c r="A19" s="664"/>
      <c r="B19" s="775"/>
      <c r="C19" s="775"/>
      <c r="D19" s="664"/>
      <c r="E19" s="198" t="s">
        <v>957</v>
      </c>
      <c r="F19" s="283" t="s">
        <v>957</v>
      </c>
      <c r="G19" s="136" t="s">
        <v>2</v>
      </c>
      <c r="H19" s="136" t="s">
        <v>3</v>
      </c>
      <c r="I19" s="136" t="s">
        <v>55</v>
      </c>
      <c r="J19" s="136" t="s">
        <v>1</v>
      </c>
      <c r="K19" s="136" t="s">
        <v>13</v>
      </c>
      <c r="L19" s="198" t="s">
        <v>957</v>
      </c>
      <c r="M19" s="198" t="s">
        <v>957</v>
      </c>
      <c r="N19" s="136" t="s">
        <v>2</v>
      </c>
      <c r="O19" s="136" t="s">
        <v>3</v>
      </c>
      <c r="P19" s="136" t="s">
        <v>55</v>
      </c>
      <c r="Q19" s="136" t="s">
        <v>1</v>
      </c>
      <c r="R19" s="136" t="s">
        <v>13</v>
      </c>
      <c r="S19" s="198" t="s">
        <v>957</v>
      </c>
      <c r="T19" s="198" t="s">
        <v>957</v>
      </c>
      <c r="U19" s="136" t="s">
        <v>2</v>
      </c>
      <c r="V19" s="136" t="s">
        <v>3</v>
      </c>
      <c r="W19" s="136" t="s">
        <v>55</v>
      </c>
      <c r="X19" s="136" t="s">
        <v>1</v>
      </c>
      <c r="Y19" s="136" t="s">
        <v>13</v>
      </c>
      <c r="Z19" s="198" t="s">
        <v>957</v>
      </c>
      <c r="AA19" s="198" t="s">
        <v>957</v>
      </c>
      <c r="AB19" s="136" t="s">
        <v>2</v>
      </c>
      <c r="AC19" s="136" t="s">
        <v>3</v>
      </c>
      <c r="AD19" s="136" t="s">
        <v>55</v>
      </c>
      <c r="AE19" s="136" t="s">
        <v>1</v>
      </c>
      <c r="AF19" s="136" t="s">
        <v>13</v>
      </c>
      <c r="AG19" s="198" t="s">
        <v>957</v>
      </c>
      <c r="AH19" s="198" t="s">
        <v>957</v>
      </c>
      <c r="AI19" s="136" t="s">
        <v>2</v>
      </c>
      <c r="AJ19" s="136" t="s">
        <v>3</v>
      </c>
      <c r="AK19" s="136" t="s">
        <v>55</v>
      </c>
      <c r="AL19" s="136" t="s">
        <v>1</v>
      </c>
      <c r="AM19" s="136" t="s">
        <v>13</v>
      </c>
      <c r="AN19" s="340" t="s">
        <v>957</v>
      </c>
      <c r="AO19" s="198" t="s">
        <v>957</v>
      </c>
      <c r="AP19" s="136" t="s">
        <v>2</v>
      </c>
      <c r="AQ19" s="136" t="s">
        <v>3</v>
      </c>
      <c r="AR19" s="136" t="s">
        <v>55</v>
      </c>
      <c r="AS19" s="136" t="s">
        <v>1</v>
      </c>
      <c r="AT19" s="136" t="s">
        <v>13</v>
      </c>
      <c r="AU19" s="198" t="s">
        <v>957</v>
      </c>
      <c r="AV19" s="198" t="s">
        <v>957</v>
      </c>
      <c r="AW19" s="136" t="s">
        <v>2</v>
      </c>
      <c r="AX19" s="136" t="s">
        <v>3</v>
      </c>
      <c r="AY19" s="136" t="s">
        <v>55</v>
      </c>
      <c r="AZ19" s="136" t="s">
        <v>1</v>
      </c>
      <c r="BA19" s="136" t="s">
        <v>13</v>
      </c>
      <c r="BB19" s="198" t="s">
        <v>957</v>
      </c>
      <c r="BC19" s="198" t="s">
        <v>957</v>
      </c>
      <c r="BD19" s="136" t="s">
        <v>2</v>
      </c>
      <c r="BE19" s="136" t="s">
        <v>3</v>
      </c>
      <c r="BF19" s="136" t="s">
        <v>55</v>
      </c>
      <c r="BG19" s="136" t="s">
        <v>1</v>
      </c>
      <c r="BH19" s="136" t="s">
        <v>13</v>
      </c>
      <c r="BI19" s="198" t="s">
        <v>957</v>
      </c>
      <c r="BJ19" s="198" t="s">
        <v>957</v>
      </c>
      <c r="BK19" s="136" t="s">
        <v>2</v>
      </c>
      <c r="BL19" s="136" t="s">
        <v>3</v>
      </c>
      <c r="BM19" s="136" t="s">
        <v>55</v>
      </c>
      <c r="BN19" s="136" t="s">
        <v>1</v>
      </c>
      <c r="BO19" s="136" t="s">
        <v>13</v>
      </c>
      <c r="BP19" s="198" t="s">
        <v>957</v>
      </c>
      <c r="BQ19" s="198" t="s">
        <v>957</v>
      </c>
      <c r="BR19" s="136" t="s">
        <v>2</v>
      </c>
      <c r="BS19" s="136" t="s">
        <v>3</v>
      </c>
      <c r="BT19" s="136" t="s">
        <v>55</v>
      </c>
      <c r="BU19" s="136" t="s">
        <v>1</v>
      </c>
      <c r="BV19" s="136" t="s">
        <v>13</v>
      </c>
      <c r="BW19" s="199" t="s">
        <v>959</v>
      </c>
      <c r="BX19" s="159" t="s">
        <v>8</v>
      </c>
      <c r="BY19" s="199" t="s">
        <v>959</v>
      </c>
      <c r="BZ19" s="159" t="s">
        <v>8</v>
      </c>
      <c r="CA19" s="665"/>
      <c r="CB19" s="226"/>
    </row>
    <row r="20" spans="1:80" x14ac:dyDescent="0.25">
      <c r="A20" s="176">
        <v>1</v>
      </c>
      <c r="B20" s="245">
        <v>2</v>
      </c>
      <c r="C20" s="176">
        <v>3</v>
      </c>
      <c r="D20" s="176">
        <v>4</v>
      </c>
      <c r="E20" s="228" t="s">
        <v>91</v>
      </c>
      <c r="F20" s="284" t="s">
        <v>92</v>
      </c>
      <c r="G20" s="176" t="s">
        <v>93</v>
      </c>
      <c r="H20" s="176" t="s">
        <v>94</v>
      </c>
      <c r="I20" s="176" t="s">
        <v>95</v>
      </c>
      <c r="J20" s="176" t="s">
        <v>96</v>
      </c>
      <c r="K20" s="176" t="s">
        <v>97</v>
      </c>
      <c r="L20" s="176" t="s">
        <v>98</v>
      </c>
      <c r="M20" s="176" t="s">
        <v>99</v>
      </c>
      <c r="N20" s="176" t="s">
        <v>100</v>
      </c>
      <c r="O20" s="176" t="s">
        <v>101</v>
      </c>
      <c r="P20" s="176" t="s">
        <v>102</v>
      </c>
      <c r="Q20" s="176" t="s">
        <v>103</v>
      </c>
      <c r="R20" s="176" t="s">
        <v>104</v>
      </c>
      <c r="S20" s="176" t="s">
        <v>105</v>
      </c>
      <c r="T20" s="176" t="s">
        <v>106</v>
      </c>
      <c r="U20" s="176" t="s">
        <v>107</v>
      </c>
      <c r="V20" s="176" t="s">
        <v>108</v>
      </c>
      <c r="W20" s="176" t="s">
        <v>109</v>
      </c>
      <c r="X20" s="176" t="s">
        <v>110</v>
      </c>
      <c r="Y20" s="176" t="s">
        <v>111</v>
      </c>
      <c r="Z20" s="176" t="s">
        <v>112</v>
      </c>
      <c r="AA20" s="176" t="s">
        <v>113</v>
      </c>
      <c r="AB20" s="176" t="s">
        <v>114</v>
      </c>
      <c r="AC20" s="176" t="s">
        <v>115</v>
      </c>
      <c r="AD20" s="176" t="s">
        <v>116</v>
      </c>
      <c r="AE20" s="176" t="s">
        <v>117</v>
      </c>
      <c r="AF20" s="176" t="s">
        <v>118</v>
      </c>
      <c r="AG20" s="176" t="s">
        <v>119</v>
      </c>
      <c r="AH20" s="176" t="s">
        <v>120</v>
      </c>
      <c r="AI20" s="176" t="s">
        <v>121</v>
      </c>
      <c r="AJ20" s="176" t="s">
        <v>122</v>
      </c>
      <c r="AK20" s="176" t="s">
        <v>123</v>
      </c>
      <c r="AL20" s="176" t="s">
        <v>124</v>
      </c>
      <c r="AM20" s="176" t="s">
        <v>125</v>
      </c>
      <c r="AN20" s="343" t="s">
        <v>126</v>
      </c>
      <c r="AO20" s="176" t="s">
        <v>127</v>
      </c>
      <c r="AP20" s="176" t="s">
        <v>128</v>
      </c>
      <c r="AQ20" s="176" t="s">
        <v>129</v>
      </c>
      <c r="AR20" s="176" t="s">
        <v>130</v>
      </c>
      <c r="AS20" s="176" t="s">
        <v>131</v>
      </c>
      <c r="AT20" s="176" t="s">
        <v>132</v>
      </c>
      <c r="AU20" s="176" t="s">
        <v>133</v>
      </c>
      <c r="AV20" s="176" t="s">
        <v>134</v>
      </c>
      <c r="AW20" s="176" t="s">
        <v>135</v>
      </c>
      <c r="AX20" s="229" t="s">
        <v>136</v>
      </c>
      <c r="AY20" s="176" t="s">
        <v>137</v>
      </c>
      <c r="AZ20" s="176" t="s">
        <v>138</v>
      </c>
      <c r="BA20" s="176" t="s">
        <v>139</v>
      </c>
      <c r="BB20" s="176" t="s">
        <v>140</v>
      </c>
      <c r="BC20" s="176" t="s">
        <v>141</v>
      </c>
      <c r="BD20" s="176" t="s">
        <v>142</v>
      </c>
      <c r="BE20" s="176" t="s">
        <v>143</v>
      </c>
      <c r="BF20" s="176" t="s">
        <v>144</v>
      </c>
      <c r="BG20" s="176" t="s">
        <v>145</v>
      </c>
      <c r="BH20" s="176" t="s">
        <v>146</v>
      </c>
      <c r="BI20" s="176" t="s">
        <v>147</v>
      </c>
      <c r="BJ20" s="176" t="s">
        <v>148</v>
      </c>
      <c r="BK20" s="176" t="s">
        <v>149</v>
      </c>
      <c r="BL20" s="176" t="s">
        <v>150</v>
      </c>
      <c r="BM20" s="176" t="s">
        <v>151</v>
      </c>
      <c r="BN20" s="176" t="s">
        <v>152</v>
      </c>
      <c r="BO20" s="176" t="s">
        <v>153</v>
      </c>
      <c r="BP20" s="176" t="s">
        <v>154</v>
      </c>
      <c r="BQ20" s="176" t="s">
        <v>155</v>
      </c>
      <c r="BR20" s="176" t="s">
        <v>156</v>
      </c>
      <c r="BS20" s="176" t="s">
        <v>157</v>
      </c>
      <c r="BT20" s="176" t="s">
        <v>158</v>
      </c>
      <c r="BU20" s="176" t="s">
        <v>159</v>
      </c>
      <c r="BV20" s="176" t="s">
        <v>160</v>
      </c>
      <c r="BW20" s="176">
        <v>7</v>
      </c>
      <c r="BX20" s="176">
        <f>BW20+1</f>
        <v>8</v>
      </c>
      <c r="BY20" s="176">
        <f>BX20+1</f>
        <v>9</v>
      </c>
      <c r="BZ20" s="176">
        <f>BY20+1</f>
        <v>10</v>
      </c>
      <c r="CA20" s="314">
        <f>BZ20+1</f>
        <v>11</v>
      </c>
      <c r="CB20" s="37"/>
    </row>
    <row r="21" spans="1:80" s="303" customFormat="1" ht="38.25" customHeight="1" x14ac:dyDescent="0.25">
      <c r="A21" s="356" t="s">
        <v>969</v>
      </c>
      <c r="B21" s="357" t="s">
        <v>178</v>
      </c>
      <c r="C21" s="356" t="s">
        <v>970</v>
      </c>
      <c r="D21" s="294">
        <f>D22</f>
        <v>19.286666666666665</v>
      </c>
      <c r="E21" s="358">
        <f t="shared" ref="E21:BP21" si="0">E22</f>
        <v>0</v>
      </c>
      <c r="F21" s="294">
        <f>F22</f>
        <v>19.286666666666665</v>
      </c>
      <c r="G21" s="625">
        <f>G22</f>
        <v>0</v>
      </c>
      <c r="H21" s="358">
        <f t="shared" si="0"/>
        <v>0</v>
      </c>
      <c r="I21" s="294">
        <f>I22</f>
        <v>0.82499999999999996</v>
      </c>
      <c r="J21" s="358">
        <f t="shared" si="0"/>
        <v>0</v>
      </c>
      <c r="K21" s="625">
        <f>K22</f>
        <v>305</v>
      </c>
      <c r="L21" s="358">
        <f t="shared" si="0"/>
        <v>0</v>
      </c>
      <c r="M21" s="639">
        <f>M22</f>
        <v>0</v>
      </c>
      <c r="N21" s="639">
        <f>N22</f>
        <v>0</v>
      </c>
      <c r="O21" s="358">
        <f t="shared" si="0"/>
        <v>0</v>
      </c>
      <c r="P21" s="639">
        <f>P22</f>
        <v>0</v>
      </c>
      <c r="Q21" s="358">
        <f t="shared" si="0"/>
        <v>0</v>
      </c>
      <c r="R21" s="639">
        <f>R22</f>
        <v>0</v>
      </c>
      <c r="S21" s="358">
        <f t="shared" si="0"/>
        <v>0</v>
      </c>
      <c r="T21" s="639">
        <f t="shared" si="0"/>
        <v>0</v>
      </c>
      <c r="U21" s="639">
        <f t="shared" si="0"/>
        <v>0</v>
      </c>
      <c r="V21" s="358">
        <f t="shared" si="0"/>
        <v>0</v>
      </c>
      <c r="W21" s="639">
        <f t="shared" si="0"/>
        <v>0</v>
      </c>
      <c r="X21" s="358">
        <f t="shared" si="0"/>
        <v>0</v>
      </c>
      <c r="Y21" s="639">
        <f t="shared" si="0"/>
        <v>0</v>
      </c>
      <c r="Z21" s="358">
        <f t="shared" si="0"/>
        <v>0</v>
      </c>
      <c r="AA21" s="639">
        <f t="shared" si="0"/>
        <v>0</v>
      </c>
      <c r="AB21" s="639">
        <f t="shared" si="0"/>
        <v>0</v>
      </c>
      <c r="AC21" s="358">
        <f t="shared" si="0"/>
        <v>0</v>
      </c>
      <c r="AD21" s="639">
        <f t="shared" si="0"/>
        <v>0</v>
      </c>
      <c r="AE21" s="358">
        <f t="shared" si="0"/>
        <v>0</v>
      </c>
      <c r="AF21" s="639">
        <f t="shared" si="0"/>
        <v>0</v>
      </c>
      <c r="AG21" s="358">
        <f t="shared" si="0"/>
        <v>0</v>
      </c>
      <c r="AH21" s="644">
        <f t="shared" si="0"/>
        <v>19.286666666666665</v>
      </c>
      <c r="AI21" s="639">
        <f t="shared" si="0"/>
        <v>0</v>
      </c>
      <c r="AJ21" s="358">
        <f t="shared" si="0"/>
        <v>0</v>
      </c>
      <c r="AK21" s="644">
        <f t="shared" si="0"/>
        <v>0.82499999999999996</v>
      </c>
      <c r="AL21" s="358">
        <f t="shared" si="0"/>
        <v>0</v>
      </c>
      <c r="AM21" s="639">
        <f t="shared" si="0"/>
        <v>305</v>
      </c>
      <c r="AN21" s="358">
        <f t="shared" si="0"/>
        <v>0</v>
      </c>
      <c r="AO21" s="639">
        <f t="shared" si="0"/>
        <v>0</v>
      </c>
      <c r="AP21" s="639">
        <f t="shared" si="0"/>
        <v>0</v>
      </c>
      <c r="AQ21" s="358">
        <f t="shared" si="0"/>
        <v>0</v>
      </c>
      <c r="AR21" s="639">
        <f t="shared" si="0"/>
        <v>0</v>
      </c>
      <c r="AS21" s="358">
        <f t="shared" si="0"/>
        <v>0</v>
      </c>
      <c r="AT21" s="639">
        <f t="shared" si="0"/>
        <v>0</v>
      </c>
      <c r="AU21" s="358">
        <f t="shared" si="0"/>
        <v>0</v>
      </c>
      <c r="AV21" s="639">
        <f t="shared" si="0"/>
        <v>0</v>
      </c>
      <c r="AW21" s="639">
        <f t="shared" si="0"/>
        <v>0</v>
      </c>
      <c r="AX21" s="358">
        <f t="shared" si="0"/>
        <v>0</v>
      </c>
      <c r="AY21" s="639">
        <f t="shared" si="0"/>
        <v>0</v>
      </c>
      <c r="AZ21" s="358">
        <f t="shared" si="0"/>
        <v>0</v>
      </c>
      <c r="BA21" s="639">
        <f t="shared" si="0"/>
        <v>0</v>
      </c>
      <c r="BB21" s="358">
        <f t="shared" si="0"/>
        <v>0</v>
      </c>
      <c r="BC21" s="639">
        <f t="shared" si="0"/>
        <v>0</v>
      </c>
      <c r="BD21" s="639">
        <f t="shared" si="0"/>
        <v>0</v>
      </c>
      <c r="BE21" s="358">
        <f t="shared" si="0"/>
        <v>0</v>
      </c>
      <c r="BF21" s="639">
        <f t="shared" si="0"/>
        <v>0</v>
      </c>
      <c r="BG21" s="358">
        <f t="shared" si="0"/>
        <v>0</v>
      </c>
      <c r="BH21" s="639">
        <f t="shared" si="0"/>
        <v>0</v>
      </c>
      <c r="BI21" s="358">
        <f t="shared" si="0"/>
        <v>0</v>
      </c>
      <c r="BJ21" s="639">
        <f t="shared" si="0"/>
        <v>0</v>
      </c>
      <c r="BK21" s="639">
        <f t="shared" si="0"/>
        <v>0</v>
      </c>
      <c r="BL21" s="358">
        <f t="shared" si="0"/>
        <v>0</v>
      </c>
      <c r="BM21" s="639">
        <f t="shared" si="0"/>
        <v>0</v>
      </c>
      <c r="BN21" s="358">
        <f t="shared" si="0"/>
        <v>0</v>
      </c>
      <c r="BO21" s="639">
        <f t="shared" si="0"/>
        <v>0</v>
      </c>
      <c r="BP21" s="358">
        <f t="shared" si="0"/>
        <v>0</v>
      </c>
      <c r="BQ21" s="639">
        <f t="shared" ref="BQ21:BV21" si="1">BQ22</f>
        <v>0</v>
      </c>
      <c r="BR21" s="639">
        <f t="shared" si="1"/>
        <v>0</v>
      </c>
      <c r="BS21" s="358">
        <f t="shared" si="1"/>
        <v>0</v>
      </c>
      <c r="BT21" s="639">
        <f t="shared" si="1"/>
        <v>0</v>
      </c>
      <c r="BU21" s="358">
        <f t="shared" si="1"/>
        <v>0</v>
      </c>
      <c r="BV21" s="639">
        <f t="shared" si="1"/>
        <v>0</v>
      </c>
      <c r="BW21" s="358">
        <f t="shared" ref="BW21:BZ21" si="2">BW22</f>
        <v>0</v>
      </c>
      <c r="BX21" s="358">
        <f t="shared" si="2"/>
        <v>0</v>
      </c>
      <c r="BY21" s="644">
        <f t="shared" si="2"/>
        <v>-19.286666666666665</v>
      </c>
      <c r="BZ21" s="400">
        <f t="shared" si="2"/>
        <v>-1</v>
      </c>
      <c r="CA21" s="402"/>
      <c r="CB21" s="359"/>
    </row>
    <row r="22" spans="1:80" x14ac:dyDescent="0.25">
      <c r="A22" s="285" t="s">
        <v>971</v>
      </c>
      <c r="B22" s="286" t="s">
        <v>972</v>
      </c>
      <c r="C22" s="285" t="s">
        <v>970</v>
      </c>
      <c r="D22" s="294">
        <f>D23+D33</f>
        <v>19.286666666666665</v>
      </c>
      <c r="E22" s="353">
        <f t="shared" ref="E22:J22" si="3">E23+E27</f>
        <v>0</v>
      </c>
      <c r="F22" s="294">
        <f>F23+F33</f>
        <v>19.286666666666665</v>
      </c>
      <c r="G22" s="625">
        <f>G23+G33</f>
        <v>0</v>
      </c>
      <c r="H22" s="353">
        <f t="shared" si="3"/>
        <v>0</v>
      </c>
      <c r="I22" s="294">
        <f>I23+I33</f>
        <v>0.82499999999999996</v>
      </c>
      <c r="J22" s="353">
        <f t="shared" si="3"/>
        <v>0</v>
      </c>
      <c r="K22" s="625">
        <f>K23+K33</f>
        <v>305</v>
      </c>
      <c r="L22" s="353">
        <f t="shared" ref="L22" si="4">L23+L27</f>
        <v>0</v>
      </c>
      <c r="M22" s="639">
        <f>M23+M33</f>
        <v>0</v>
      </c>
      <c r="N22" s="639">
        <f>N23+N33</f>
        <v>0</v>
      </c>
      <c r="O22" s="353">
        <f t="shared" ref="O22" si="5">O23+O27</f>
        <v>0</v>
      </c>
      <c r="P22" s="639">
        <f>P23+P33</f>
        <v>0</v>
      </c>
      <c r="Q22" s="353">
        <f t="shared" ref="Q22" si="6">Q23+Q27</f>
        <v>0</v>
      </c>
      <c r="R22" s="639">
        <f>R23+R33</f>
        <v>0</v>
      </c>
      <c r="S22" s="353">
        <f t="shared" ref="S22" si="7">S23+S27</f>
        <v>0</v>
      </c>
      <c r="T22" s="639">
        <f t="shared" ref="T22:U22" si="8">T23+T33</f>
        <v>0</v>
      </c>
      <c r="U22" s="639">
        <f t="shared" si="8"/>
        <v>0</v>
      </c>
      <c r="V22" s="353">
        <f t="shared" ref="V22" si="9">V23+V27</f>
        <v>0</v>
      </c>
      <c r="W22" s="639">
        <f t="shared" ref="W22" si="10">W23+W33</f>
        <v>0</v>
      </c>
      <c r="X22" s="353">
        <f t="shared" ref="X22" si="11">X23+X27</f>
        <v>0</v>
      </c>
      <c r="Y22" s="639">
        <f t="shared" ref="Y22" si="12">Y23+Y33</f>
        <v>0</v>
      </c>
      <c r="Z22" s="353">
        <f t="shared" ref="Z22" si="13">Z23+Z27</f>
        <v>0</v>
      </c>
      <c r="AA22" s="639">
        <f t="shared" ref="AA22:AB22" si="14">AA23+AA33</f>
        <v>0</v>
      </c>
      <c r="AB22" s="639">
        <f t="shared" si="14"/>
        <v>0</v>
      </c>
      <c r="AC22" s="353">
        <f t="shared" ref="AC22" si="15">AC23+AC27</f>
        <v>0</v>
      </c>
      <c r="AD22" s="639">
        <f t="shared" ref="AD22" si="16">AD23+AD33</f>
        <v>0</v>
      </c>
      <c r="AE22" s="353">
        <f t="shared" ref="AE22" si="17">AE23+AE27</f>
        <v>0</v>
      </c>
      <c r="AF22" s="639">
        <f t="shared" ref="AF22" si="18">AF23+AF33</f>
        <v>0</v>
      </c>
      <c r="AG22" s="353">
        <f t="shared" ref="AG22" si="19">AG23+AG27</f>
        <v>0</v>
      </c>
      <c r="AH22" s="644">
        <f t="shared" ref="AH22:AI22" si="20">AH23+AH33</f>
        <v>19.286666666666665</v>
      </c>
      <c r="AI22" s="639">
        <f t="shared" si="20"/>
        <v>0</v>
      </c>
      <c r="AJ22" s="353">
        <f t="shared" ref="AJ22" si="21">AJ23+AJ27</f>
        <v>0</v>
      </c>
      <c r="AK22" s="644">
        <f t="shared" ref="AK22" si="22">AK23+AK33</f>
        <v>0.82499999999999996</v>
      </c>
      <c r="AL22" s="353">
        <f t="shared" ref="AL22" si="23">AL23+AL27</f>
        <v>0</v>
      </c>
      <c r="AM22" s="639">
        <f t="shared" ref="AM22" si="24">AM23+AM33</f>
        <v>305</v>
      </c>
      <c r="AN22" s="353">
        <f t="shared" ref="AN22" si="25">AN23+AN27</f>
        <v>0</v>
      </c>
      <c r="AO22" s="639">
        <f t="shared" ref="AO22:AP22" si="26">AO23+AO33</f>
        <v>0</v>
      </c>
      <c r="AP22" s="639">
        <f t="shared" si="26"/>
        <v>0</v>
      </c>
      <c r="AQ22" s="353">
        <f t="shared" ref="AQ22" si="27">AQ23+AQ27</f>
        <v>0</v>
      </c>
      <c r="AR22" s="639">
        <f t="shared" ref="AR22" si="28">AR23+AR33</f>
        <v>0</v>
      </c>
      <c r="AS22" s="353">
        <f t="shared" ref="AS22" si="29">AS23+AS27</f>
        <v>0</v>
      </c>
      <c r="AT22" s="639">
        <f t="shared" ref="AT22" si="30">AT23+AT33</f>
        <v>0</v>
      </c>
      <c r="AU22" s="353">
        <f t="shared" ref="AU22" si="31">AU23+AU27</f>
        <v>0</v>
      </c>
      <c r="AV22" s="639">
        <f t="shared" ref="AV22:AW22" si="32">AV23+AV33</f>
        <v>0</v>
      </c>
      <c r="AW22" s="639">
        <f t="shared" si="32"/>
        <v>0</v>
      </c>
      <c r="AX22" s="353">
        <f t="shared" ref="AX22" si="33">AX23+AX27</f>
        <v>0</v>
      </c>
      <c r="AY22" s="639">
        <f t="shared" ref="AY22" si="34">AY23+AY33</f>
        <v>0</v>
      </c>
      <c r="AZ22" s="353">
        <f t="shared" ref="AZ22" si="35">AZ23+AZ27</f>
        <v>0</v>
      </c>
      <c r="BA22" s="639">
        <f t="shared" ref="BA22" si="36">BA23+BA33</f>
        <v>0</v>
      </c>
      <c r="BB22" s="353">
        <f t="shared" ref="BB22" si="37">BB23+BB27</f>
        <v>0</v>
      </c>
      <c r="BC22" s="639">
        <f t="shared" ref="BC22:BD22" si="38">BC23+BC33</f>
        <v>0</v>
      </c>
      <c r="BD22" s="639">
        <f t="shared" si="38"/>
        <v>0</v>
      </c>
      <c r="BE22" s="353">
        <f t="shared" ref="BE22" si="39">BE23+BE27</f>
        <v>0</v>
      </c>
      <c r="BF22" s="639">
        <f t="shared" ref="BF22" si="40">BF23+BF33</f>
        <v>0</v>
      </c>
      <c r="BG22" s="353">
        <f t="shared" ref="BG22" si="41">BG23+BG27</f>
        <v>0</v>
      </c>
      <c r="BH22" s="639">
        <f t="shared" ref="BH22" si="42">BH23+BH33</f>
        <v>0</v>
      </c>
      <c r="BI22" s="353">
        <f t="shared" ref="BI22" si="43">BI23+BI27</f>
        <v>0</v>
      </c>
      <c r="BJ22" s="639">
        <f t="shared" ref="BJ22:BK22" si="44">BJ23+BJ33</f>
        <v>0</v>
      </c>
      <c r="BK22" s="639">
        <f t="shared" si="44"/>
        <v>0</v>
      </c>
      <c r="BL22" s="353">
        <f t="shared" ref="BL22" si="45">BL23+BL27</f>
        <v>0</v>
      </c>
      <c r="BM22" s="639">
        <f t="shared" ref="BM22" si="46">BM23+BM33</f>
        <v>0</v>
      </c>
      <c r="BN22" s="353">
        <f t="shared" ref="BN22" si="47">BN23+BN27</f>
        <v>0</v>
      </c>
      <c r="BO22" s="639">
        <f t="shared" ref="BO22" si="48">BO23+BO33</f>
        <v>0</v>
      </c>
      <c r="BP22" s="353">
        <f t="shared" ref="BP22" si="49">BP23+BP27</f>
        <v>0</v>
      </c>
      <c r="BQ22" s="639">
        <f t="shared" ref="BQ22:BR22" si="50">BQ23+BQ33</f>
        <v>0</v>
      </c>
      <c r="BR22" s="639">
        <f t="shared" si="50"/>
        <v>0</v>
      </c>
      <c r="BS22" s="353">
        <f t="shared" ref="BS22" si="51">BS23+BS27</f>
        <v>0</v>
      </c>
      <c r="BT22" s="639">
        <f t="shared" ref="BT22" si="52">BT23+BT33</f>
        <v>0</v>
      </c>
      <c r="BU22" s="353">
        <f t="shared" ref="BU22" si="53">BU23+BU27</f>
        <v>0</v>
      </c>
      <c r="BV22" s="639">
        <f t="shared" ref="BV22" si="54">BV23+BV33</f>
        <v>0</v>
      </c>
      <c r="BW22" s="353">
        <f t="shared" ref="BW22:BX22" si="55">BW23+BW27</f>
        <v>0</v>
      </c>
      <c r="BX22" s="353">
        <f t="shared" si="55"/>
        <v>0</v>
      </c>
      <c r="BY22" s="644">
        <f t="shared" ref="BY22" si="56">BY23+BY33</f>
        <v>-19.286666666666665</v>
      </c>
      <c r="BZ22" s="401">
        <f t="shared" ref="BW22:BZ23" si="57">BZ23</f>
        <v>-1</v>
      </c>
      <c r="CA22" s="402"/>
      <c r="CB22" s="37"/>
    </row>
    <row r="23" spans="1:80" ht="54" customHeight="1" x14ac:dyDescent="0.25">
      <c r="A23" s="291" t="s">
        <v>202</v>
      </c>
      <c r="B23" s="292" t="s">
        <v>977</v>
      </c>
      <c r="C23" s="285" t="s">
        <v>970</v>
      </c>
      <c r="D23" s="294">
        <f>D24+D27+D30</f>
        <v>6.9866666666666672</v>
      </c>
      <c r="E23" s="353">
        <f t="shared" ref="E23:BP23" si="58">E24</f>
        <v>0</v>
      </c>
      <c r="F23" s="294">
        <f>F24+F27+F30</f>
        <v>6.9866666666666672</v>
      </c>
      <c r="G23" s="625">
        <f>G24+G27+G30</f>
        <v>0</v>
      </c>
      <c r="H23" s="353">
        <f t="shared" si="58"/>
        <v>0</v>
      </c>
      <c r="I23" s="294">
        <f>I24+I27+I30</f>
        <v>0.82499999999999996</v>
      </c>
      <c r="J23" s="353">
        <f t="shared" si="58"/>
        <v>0</v>
      </c>
      <c r="K23" s="625">
        <f>K24+K27+K30</f>
        <v>302</v>
      </c>
      <c r="L23" s="353">
        <f t="shared" si="58"/>
        <v>0</v>
      </c>
      <c r="M23" s="639">
        <f>M24+M27+M30</f>
        <v>0</v>
      </c>
      <c r="N23" s="639">
        <f>N24+N27+N30</f>
        <v>0</v>
      </c>
      <c r="O23" s="353">
        <f t="shared" si="58"/>
        <v>0</v>
      </c>
      <c r="P23" s="639">
        <f>P24+P27+P30</f>
        <v>0</v>
      </c>
      <c r="Q23" s="353">
        <f t="shared" si="58"/>
        <v>0</v>
      </c>
      <c r="R23" s="639">
        <f>R24+R27+R30</f>
        <v>0</v>
      </c>
      <c r="S23" s="353">
        <f t="shared" si="58"/>
        <v>0</v>
      </c>
      <c r="T23" s="639">
        <f t="shared" ref="T23:U23" si="59">T24+T27+T30</f>
        <v>0</v>
      </c>
      <c r="U23" s="639">
        <f t="shared" si="59"/>
        <v>0</v>
      </c>
      <c r="V23" s="353">
        <f t="shared" si="58"/>
        <v>0</v>
      </c>
      <c r="W23" s="639">
        <f t="shared" ref="W23" si="60">W24+W27+W30</f>
        <v>0</v>
      </c>
      <c r="X23" s="353">
        <f t="shared" si="58"/>
        <v>0</v>
      </c>
      <c r="Y23" s="639">
        <f t="shared" ref="Y23" si="61">Y24+Y27+Y30</f>
        <v>0</v>
      </c>
      <c r="Z23" s="353">
        <f t="shared" si="58"/>
        <v>0</v>
      </c>
      <c r="AA23" s="639">
        <f t="shared" ref="AA23:AB23" si="62">AA24+AA27+AA30</f>
        <v>0</v>
      </c>
      <c r="AB23" s="639">
        <f t="shared" si="62"/>
        <v>0</v>
      </c>
      <c r="AC23" s="353">
        <f t="shared" si="58"/>
        <v>0</v>
      </c>
      <c r="AD23" s="639">
        <f t="shared" ref="AD23" si="63">AD24+AD27+AD30</f>
        <v>0</v>
      </c>
      <c r="AE23" s="353">
        <f t="shared" si="58"/>
        <v>0</v>
      </c>
      <c r="AF23" s="639">
        <f t="shared" ref="AF23" si="64">AF24+AF27+AF30</f>
        <v>0</v>
      </c>
      <c r="AG23" s="353">
        <f t="shared" si="58"/>
        <v>0</v>
      </c>
      <c r="AH23" s="644">
        <f t="shared" ref="AH23:AI23" si="65">AH24+AH27+AH30</f>
        <v>6.9866666666666672</v>
      </c>
      <c r="AI23" s="639">
        <f t="shared" si="65"/>
        <v>0</v>
      </c>
      <c r="AJ23" s="353">
        <f t="shared" si="58"/>
        <v>0</v>
      </c>
      <c r="AK23" s="644">
        <f t="shared" ref="AK23" si="66">AK24+AK27+AK30</f>
        <v>0.82499999999999996</v>
      </c>
      <c r="AL23" s="353">
        <f t="shared" si="58"/>
        <v>0</v>
      </c>
      <c r="AM23" s="639">
        <f t="shared" ref="AM23" si="67">AM24+AM27+AM30</f>
        <v>302</v>
      </c>
      <c r="AN23" s="353">
        <f t="shared" si="58"/>
        <v>0</v>
      </c>
      <c r="AO23" s="639">
        <f t="shared" ref="AO23:AP23" si="68">AO24+AO27+AO30</f>
        <v>0</v>
      </c>
      <c r="AP23" s="639">
        <f t="shared" si="68"/>
        <v>0</v>
      </c>
      <c r="AQ23" s="353">
        <f t="shared" si="58"/>
        <v>0</v>
      </c>
      <c r="AR23" s="639">
        <f t="shared" ref="AR23" si="69">AR24+AR27+AR30</f>
        <v>0</v>
      </c>
      <c r="AS23" s="353">
        <f t="shared" si="58"/>
        <v>0</v>
      </c>
      <c r="AT23" s="639">
        <f t="shared" ref="AT23" si="70">AT24+AT27+AT30</f>
        <v>0</v>
      </c>
      <c r="AU23" s="353">
        <f t="shared" si="58"/>
        <v>0</v>
      </c>
      <c r="AV23" s="639">
        <f t="shared" ref="AV23:AW23" si="71">AV24+AV27+AV30</f>
        <v>0</v>
      </c>
      <c r="AW23" s="639">
        <f t="shared" si="71"/>
        <v>0</v>
      </c>
      <c r="AX23" s="353">
        <f t="shared" si="58"/>
        <v>0</v>
      </c>
      <c r="AY23" s="639">
        <f t="shared" ref="AY23" si="72">AY24+AY27+AY30</f>
        <v>0</v>
      </c>
      <c r="AZ23" s="353">
        <f t="shared" si="58"/>
        <v>0</v>
      </c>
      <c r="BA23" s="639">
        <f t="shared" ref="BA23" si="73">BA24+BA27+BA30</f>
        <v>0</v>
      </c>
      <c r="BB23" s="353">
        <f t="shared" si="58"/>
        <v>0</v>
      </c>
      <c r="BC23" s="639">
        <f t="shared" ref="BC23:BD23" si="74">BC24+BC27+BC30</f>
        <v>0</v>
      </c>
      <c r="BD23" s="639">
        <f t="shared" si="74"/>
        <v>0</v>
      </c>
      <c r="BE23" s="353">
        <f t="shared" si="58"/>
        <v>0</v>
      </c>
      <c r="BF23" s="639">
        <f t="shared" ref="BF23" si="75">BF24+BF27+BF30</f>
        <v>0</v>
      </c>
      <c r="BG23" s="353">
        <f t="shared" si="58"/>
        <v>0</v>
      </c>
      <c r="BH23" s="639">
        <f t="shared" ref="BH23" si="76">BH24+BH27+BH30</f>
        <v>0</v>
      </c>
      <c r="BI23" s="353">
        <f t="shared" si="58"/>
        <v>0</v>
      </c>
      <c r="BJ23" s="639">
        <f t="shared" ref="BJ23:BK23" si="77">BJ24+BJ27+BJ30</f>
        <v>0</v>
      </c>
      <c r="BK23" s="639">
        <f t="shared" si="77"/>
        <v>0</v>
      </c>
      <c r="BL23" s="353">
        <f t="shared" si="58"/>
        <v>0</v>
      </c>
      <c r="BM23" s="639">
        <f t="shared" ref="BM23" si="78">BM24+BM27+BM30</f>
        <v>0</v>
      </c>
      <c r="BN23" s="353">
        <f t="shared" si="58"/>
        <v>0</v>
      </c>
      <c r="BO23" s="639">
        <f t="shared" ref="BO23" si="79">BO24+BO27+BO30</f>
        <v>0</v>
      </c>
      <c r="BP23" s="353">
        <f t="shared" si="58"/>
        <v>0</v>
      </c>
      <c r="BQ23" s="639">
        <f t="shared" ref="BQ23:BR23" si="80">BQ24+BQ27+BQ30</f>
        <v>0</v>
      </c>
      <c r="BR23" s="639">
        <f t="shared" si="80"/>
        <v>0</v>
      </c>
      <c r="BS23" s="353">
        <f t="shared" ref="BS23:BU23" si="81">BS24</f>
        <v>0</v>
      </c>
      <c r="BT23" s="639">
        <f t="shared" ref="BT23" si="82">BT24+BT27+BT30</f>
        <v>0</v>
      </c>
      <c r="BU23" s="353">
        <f t="shared" si="81"/>
        <v>0</v>
      </c>
      <c r="BV23" s="639">
        <f t="shared" ref="BV23" si="83">BV24+BV27+BV30</f>
        <v>0</v>
      </c>
      <c r="BW23" s="353">
        <f t="shared" si="57"/>
        <v>0</v>
      </c>
      <c r="BX23" s="353">
        <f t="shared" si="57"/>
        <v>0</v>
      </c>
      <c r="BY23" s="644">
        <f t="shared" ref="BY23" si="84">BY24+BY27+BY30</f>
        <v>-6.9866666666666672</v>
      </c>
      <c r="BZ23" s="401">
        <f t="shared" si="57"/>
        <v>-1</v>
      </c>
      <c r="CA23" s="402"/>
      <c r="CB23" s="37"/>
    </row>
    <row r="24" spans="1:80" ht="97.5" customHeight="1" x14ac:dyDescent="0.25">
      <c r="A24" s="320" t="s">
        <v>203</v>
      </c>
      <c r="B24" s="322" t="s">
        <v>978</v>
      </c>
      <c r="C24" s="325" t="s">
        <v>970</v>
      </c>
      <c r="D24" s="640">
        <f>D25</f>
        <v>2.0408333333333335</v>
      </c>
      <c r="E24" s="320">
        <f t="shared" ref="E24:BP24" si="85">E25</f>
        <v>0</v>
      </c>
      <c r="F24" s="320">
        <f t="shared" si="85"/>
        <v>2.0408333333333335</v>
      </c>
      <c r="G24" s="626">
        <f t="shared" si="85"/>
        <v>0</v>
      </c>
      <c r="H24" s="320">
        <f t="shared" si="85"/>
        <v>0</v>
      </c>
      <c r="I24" s="320">
        <f t="shared" si="85"/>
        <v>0</v>
      </c>
      <c r="J24" s="320">
        <f t="shared" si="85"/>
        <v>0</v>
      </c>
      <c r="K24" s="320">
        <f t="shared" si="85"/>
        <v>0</v>
      </c>
      <c r="L24" s="320">
        <f t="shared" si="85"/>
        <v>0</v>
      </c>
      <c r="M24" s="320">
        <f t="shared" si="85"/>
        <v>0</v>
      </c>
      <c r="N24" s="320">
        <f t="shared" si="85"/>
        <v>0</v>
      </c>
      <c r="O24" s="320">
        <f t="shared" si="85"/>
        <v>0</v>
      </c>
      <c r="P24" s="320">
        <f t="shared" si="85"/>
        <v>0</v>
      </c>
      <c r="Q24" s="320">
        <f t="shared" si="85"/>
        <v>0</v>
      </c>
      <c r="R24" s="320">
        <f t="shared" si="85"/>
        <v>0</v>
      </c>
      <c r="S24" s="320">
        <f t="shared" si="85"/>
        <v>0</v>
      </c>
      <c r="T24" s="320">
        <f t="shared" si="85"/>
        <v>0</v>
      </c>
      <c r="U24" s="320">
        <f t="shared" si="85"/>
        <v>0</v>
      </c>
      <c r="V24" s="320">
        <f t="shared" si="85"/>
        <v>0</v>
      </c>
      <c r="W24" s="320">
        <f t="shared" si="85"/>
        <v>0</v>
      </c>
      <c r="X24" s="320">
        <f t="shared" si="85"/>
        <v>0</v>
      </c>
      <c r="Y24" s="320">
        <f t="shared" si="85"/>
        <v>0</v>
      </c>
      <c r="Z24" s="320">
        <f t="shared" si="85"/>
        <v>0</v>
      </c>
      <c r="AA24" s="320">
        <f t="shared" si="85"/>
        <v>0</v>
      </c>
      <c r="AB24" s="320">
        <f t="shared" si="85"/>
        <v>0</v>
      </c>
      <c r="AC24" s="320">
        <f t="shared" si="85"/>
        <v>0</v>
      </c>
      <c r="AD24" s="320">
        <f t="shared" si="85"/>
        <v>0</v>
      </c>
      <c r="AE24" s="320">
        <f t="shared" si="85"/>
        <v>0</v>
      </c>
      <c r="AF24" s="320">
        <f t="shared" si="85"/>
        <v>0</v>
      </c>
      <c r="AG24" s="320">
        <f t="shared" si="85"/>
        <v>0</v>
      </c>
      <c r="AH24" s="320">
        <f t="shared" si="85"/>
        <v>2.0408333333333335</v>
      </c>
      <c r="AI24" s="320">
        <f t="shared" si="85"/>
        <v>0</v>
      </c>
      <c r="AJ24" s="320">
        <f t="shared" si="85"/>
        <v>0</v>
      </c>
      <c r="AK24" s="320">
        <f t="shared" si="85"/>
        <v>0</v>
      </c>
      <c r="AL24" s="320">
        <f t="shared" si="85"/>
        <v>0</v>
      </c>
      <c r="AM24" s="320">
        <f t="shared" si="85"/>
        <v>0</v>
      </c>
      <c r="AN24" s="320">
        <f t="shared" si="85"/>
        <v>0</v>
      </c>
      <c r="AO24" s="320">
        <f t="shared" si="85"/>
        <v>0</v>
      </c>
      <c r="AP24" s="320">
        <f t="shared" si="85"/>
        <v>0</v>
      </c>
      <c r="AQ24" s="320">
        <f t="shared" si="85"/>
        <v>0</v>
      </c>
      <c r="AR24" s="320">
        <f t="shared" si="85"/>
        <v>0</v>
      </c>
      <c r="AS24" s="320">
        <f t="shared" si="85"/>
        <v>0</v>
      </c>
      <c r="AT24" s="320">
        <f t="shared" si="85"/>
        <v>0</v>
      </c>
      <c r="AU24" s="320">
        <f t="shared" si="85"/>
        <v>0</v>
      </c>
      <c r="AV24" s="320">
        <f t="shared" si="85"/>
        <v>0</v>
      </c>
      <c r="AW24" s="320">
        <f t="shared" si="85"/>
        <v>0</v>
      </c>
      <c r="AX24" s="320">
        <f t="shared" si="85"/>
        <v>0</v>
      </c>
      <c r="AY24" s="320">
        <f t="shared" si="85"/>
        <v>0</v>
      </c>
      <c r="AZ24" s="320">
        <f t="shared" si="85"/>
        <v>0</v>
      </c>
      <c r="BA24" s="320">
        <f t="shared" si="85"/>
        <v>0</v>
      </c>
      <c r="BB24" s="320">
        <f t="shared" si="85"/>
        <v>0</v>
      </c>
      <c r="BC24" s="320">
        <f t="shared" si="85"/>
        <v>0</v>
      </c>
      <c r="BD24" s="320">
        <f t="shared" si="85"/>
        <v>0</v>
      </c>
      <c r="BE24" s="320">
        <f t="shared" si="85"/>
        <v>0</v>
      </c>
      <c r="BF24" s="320">
        <f t="shared" si="85"/>
        <v>0</v>
      </c>
      <c r="BG24" s="320">
        <f t="shared" si="85"/>
        <v>0</v>
      </c>
      <c r="BH24" s="320">
        <f t="shared" si="85"/>
        <v>0</v>
      </c>
      <c r="BI24" s="320">
        <f t="shared" si="85"/>
        <v>0</v>
      </c>
      <c r="BJ24" s="320">
        <f t="shared" si="85"/>
        <v>0</v>
      </c>
      <c r="BK24" s="320">
        <f t="shared" si="85"/>
        <v>0</v>
      </c>
      <c r="BL24" s="320">
        <f t="shared" si="85"/>
        <v>0</v>
      </c>
      <c r="BM24" s="320">
        <f t="shared" si="85"/>
        <v>0</v>
      </c>
      <c r="BN24" s="320">
        <f t="shared" si="85"/>
        <v>0</v>
      </c>
      <c r="BO24" s="320">
        <f t="shared" si="85"/>
        <v>0</v>
      </c>
      <c r="BP24" s="320">
        <f t="shared" si="85"/>
        <v>0</v>
      </c>
      <c r="BQ24" s="320">
        <f t="shared" ref="BQ24:BZ24" si="86">BQ25</f>
        <v>0</v>
      </c>
      <c r="BR24" s="320">
        <f t="shared" si="86"/>
        <v>0</v>
      </c>
      <c r="BS24" s="320">
        <f t="shared" si="86"/>
        <v>0</v>
      </c>
      <c r="BT24" s="320">
        <f t="shared" si="86"/>
        <v>0</v>
      </c>
      <c r="BU24" s="320">
        <f t="shared" si="86"/>
        <v>0</v>
      </c>
      <c r="BV24" s="320">
        <f t="shared" si="86"/>
        <v>0</v>
      </c>
      <c r="BW24" s="320">
        <f t="shared" si="86"/>
        <v>0</v>
      </c>
      <c r="BX24" s="320">
        <f t="shared" si="86"/>
        <v>0</v>
      </c>
      <c r="BY24" s="344">
        <f t="shared" si="86"/>
        <v>-2.0408333333333335</v>
      </c>
      <c r="BZ24" s="382">
        <f t="shared" si="86"/>
        <v>-1</v>
      </c>
      <c r="CA24" s="738" t="s">
        <v>1018</v>
      </c>
      <c r="CB24" s="37"/>
    </row>
    <row r="25" spans="1:80" ht="51" customHeight="1" x14ac:dyDescent="0.25">
      <c r="A25" s="618" t="s">
        <v>204</v>
      </c>
      <c r="B25" s="616" t="s">
        <v>979</v>
      </c>
      <c r="C25" s="620" t="s">
        <v>970</v>
      </c>
      <c r="D25" s="641">
        <f t="shared" ref="D25:AI25" si="87">SUM(D26:D26)</f>
        <v>2.0408333333333335</v>
      </c>
      <c r="E25" s="635">
        <f t="shared" si="87"/>
        <v>0</v>
      </c>
      <c r="F25" s="636">
        <f t="shared" si="87"/>
        <v>2.0408333333333335</v>
      </c>
      <c r="G25" s="637">
        <f t="shared" si="87"/>
        <v>0</v>
      </c>
      <c r="H25" s="635">
        <f t="shared" si="87"/>
        <v>0</v>
      </c>
      <c r="I25" s="635">
        <f t="shared" si="87"/>
        <v>0</v>
      </c>
      <c r="J25" s="635">
        <f t="shared" si="87"/>
        <v>0</v>
      </c>
      <c r="K25" s="635">
        <f t="shared" si="87"/>
        <v>0</v>
      </c>
      <c r="L25" s="637">
        <f t="shared" si="87"/>
        <v>0</v>
      </c>
      <c r="M25" s="637">
        <f t="shared" si="87"/>
        <v>0</v>
      </c>
      <c r="N25" s="637">
        <f t="shared" si="87"/>
        <v>0</v>
      </c>
      <c r="O25" s="637">
        <f t="shared" si="87"/>
        <v>0</v>
      </c>
      <c r="P25" s="637">
        <f t="shared" si="87"/>
        <v>0</v>
      </c>
      <c r="Q25" s="637">
        <f t="shared" si="87"/>
        <v>0</v>
      </c>
      <c r="R25" s="637">
        <f t="shared" si="87"/>
        <v>0</v>
      </c>
      <c r="S25" s="637">
        <f t="shared" si="87"/>
        <v>0</v>
      </c>
      <c r="T25" s="637">
        <f t="shared" si="87"/>
        <v>0</v>
      </c>
      <c r="U25" s="637">
        <f t="shared" si="87"/>
        <v>0</v>
      </c>
      <c r="V25" s="637">
        <f t="shared" si="87"/>
        <v>0</v>
      </c>
      <c r="W25" s="637">
        <f t="shared" si="87"/>
        <v>0</v>
      </c>
      <c r="X25" s="637">
        <f t="shared" si="87"/>
        <v>0</v>
      </c>
      <c r="Y25" s="637">
        <f t="shared" si="87"/>
        <v>0</v>
      </c>
      <c r="Z25" s="637">
        <f t="shared" si="87"/>
        <v>0</v>
      </c>
      <c r="AA25" s="637">
        <f t="shared" si="87"/>
        <v>0</v>
      </c>
      <c r="AB25" s="637">
        <f t="shared" si="87"/>
        <v>0</v>
      </c>
      <c r="AC25" s="637">
        <f t="shared" si="87"/>
        <v>0</v>
      </c>
      <c r="AD25" s="637">
        <f t="shared" si="87"/>
        <v>0</v>
      </c>
      <c r="AE25" s="637">
        <f t="shared" si="87"/>
        <v>0</v>
      </c>
      <c r="AF25" s="637">
        <f t="shared" si="87"/>
        <v>0</v>
      </c>
      <c r="AG25" s="637">
        <f t="shared" si="87"/>
        <v>0</v>
      </c>
      <c r="AH25" s="636">
        <f t="shared" si="87"/>
        <v>2.0408333333333335</v>
      </c>
      <c r="AI25" s="635">
        <f t="shared" si="87"/>
        <v>0</v>
      </c>
      <c r="AJ25" s="635">
        <f t="shared" ref="AJ25:BO25" si="88">SUM(AJ26:AJ26)</f>
        <v>0</v>
      </c>
      <c r="AK25" s="635">
        <f t="shared" si="88"/>
        <v>0</v>
      </c>
      <c r="AL25" s="635">
        <f t="shared" si="88"/>
        <v>0</v>
      </c>
      <c r="AM25" s="635">
        <f t="shared" si="88"/>
        <v>0</v>
      </c>
      <c r="AN25" s="637">
        <f t="shared" si="88"/>
        <v>0</v>
      </c>
      <c r="AO25" s="635">
        <f t="shared" si="88"/>
        <v>0</v>
      </c>
      <c r="AP25" s="637">
        <f t="shared" si="88"/>
        <v>0</v>
      </c>
      <c r="AQ25" s="637">
        <f t="shared" si="88"/>
        <v>0</v>
      </c>
      <c r="AR25" s="637">
        <f t="shared" si="88"/>
        <v>0</v>
      </c>
      <c r="AS25" s="637">
        <f t="shared" si="88"/>
        <v>0</v>
      </c>
      <c r="AT25" s="637">
        <f t="shared" si="88"/>
        <v>0</v>
      </c>
      <c r="AU25" s="637">
        <f t="shared" si="88"/>
        <v>0</v>
      </c>
      <c r="AV25" s="637">
        <f t="shared" si="88"/>
        <v>0</v>
      </c>
      <c r="AW25" s="637">
        <f t="shared" si="88"/>
        <v>0</v>
      </c>
      <c r="AX25" s="637">
        <f t="shared" si="88"/>
        <v>0</v>
      </c>
      <c r="AY25" s="637">
        <f t="shared" si="88"/>
        <v>0</v>
      </c>
      <c r="AZ25" s="637">
        <f t="shared" si="88"/>
        <v>0</v>
      </c>
      <c r="BA25" s="637">
        <f t="shared" si="88"/>
        <v>0</v>
      </c>
      <c r="BB25" s="637">
        <f t="shared" si="88"/>
        <v>0</v>
      </c>
      <c r="BC25" s="637">
        <f t="shared" si="88"/>
        <v>0</v>
      </c>
      <c r="BD25" s="637">
        <f t="shared" si="88"/>
        <v>0</v>
      </c>
      <c r="BE25" s="637">
        <f t="shared" si="88"/>
        <v>0</v>
      </c>
      <c r="BF25" s="637">
        <f t="shared" si="88"/>
        <v>0</v>
      </c>
      <c r="BG25" s="637">
        <f t="shared" si="88"/>
        <v>0</v>
      </c>
      <c r="BH25" s="637">
        <f t="shared" si="88"/>
        <v>0</v>
      </c>
      <c r="BI25" s="637">
        <f t="shared" si="88"/>
        <v>0</v>
      </c>
      <c r="BJ25" s="637">
        <f t="shared" si="88"/>
        <v>0</v>
      </c>
      <c r="BK25" s="637">
        <f t="shared" si="88"/>
        <v>0</v>
      </c>
      <c r="BL25" s="637">
        <f t="shared" si="88"/>
        <v>0</v>
      </c>
      <c r="BM25" s="637">
        <f t="shared" si="88"/>
        <v>0</v>
      </c>
      <c r="BN25" s="637">
        <f t="shared" si="88"/>
        <v>0</v>
      </c>
      <c r="BO25" s="637">
        <f t="shared" si="88"/>
        <v>0</v>
      </c>
      <c r="BP25" s="637">
        <f t="shared" ref="BP25:BZ25" si="89">SUM(BP26:BP26)</f>
        <v>0</v>
      </c>
      <c r="BQ25" s="637">
        <f t="shared" si="89"/>
        <v>0</v>
      </c>
      <c r="BR25" s="637">
        <f t="shared" si="89"/>
        <v>0</v>
      </c>
      <c r="BS25" s="637">
        <f t="shared" si="89"/>
        <v>0</v>
      </c>
      <c r="BT25" s="637">
        <f t="shared" si="89"/>
        <v>0</v>
      </c>
      <c r="BU25" s="637">
        <f t="shared" si="89"/>
        <v>0</v>
      </c>
      <c r="BV25" s="637">
        <f t="shared" si="89"/>
        <v>0</v>
      </c>
      <c r="BW25" s="637">
        <f t="shared" si="89"/>
        <v>0</v>
      </c>
      <c r="BX25" s="637">
        <f t="shared" si="89"/>
        <v>0</v>
      </c>
      <c r="BY25" s="636">
        <f t="shared" si="89"/>
        <v>-2.0408333333333335</v>
      </c>
      <c r="BZ25" s="638">
        <f t="shared" si="89"/>
        <v>-1</v>
      </c>
      <c r="CA25" s="739"/>
      <c r="CB25" s="37"/>
    </row>
    <row r="26" spans="1:80" ht="67.5" customHeight="1" x14ac:dyDescent="0.25">
      <c r="A26" s="324" t="s">
        <v>841</v>
      </c>
      <c r="B26" s="319" t="s">
        <v>1000</v>
      </c>
      <c r="C26" s="318" t="s">
        <v>1017</v>
      </c>
      <c r="D26" s="642">
        <f>'12квОсв'!D25</f>
        <v>2.0408333333333335</v>
      </c>
      <c r="E26" s="354">
        <v>0</v>
      </c>
      <c r="F26" s="329">
        <f>D26</f>
        <v>2.0408333333333335</v>
      </c>
      <c r="G26" s="354">
        <v>0</v>
      </c>
      <c r="H26" s="354">
        <v>0</v>
      </c>
      <c r="I26" s="354">
        <v>0</v>
      </c>
      <c r="J26" s="354">
        <v>0</v>
      </c>
      <c r="K26" s="354">
        <v>0</v>
      </c>
      <c r="L26" s="354">
        <v>0</v>
      </c>
      <c r="M26" s="354">
        <v>0</v>
      </c>
      <c r="N26" s="354">
        <v>0</v>
      </c>
      <c r="O26" s="354">
        <v>0</v>
      </c>
      <c r="P26" s="354">
        <v>0</v>
      </c>
      <c r="Q26" s="354">
        <v>0</v>
      </c>
      <c r="R26" s="354">
        <v>0</v>
      </c>
      <c r="S26" s="354">
        <v>0</v>
      </c>
      <c r="T26" s="354">
        <v>0</v>
      </c>
      <c r="U26" s="354">
        <v>0</v>
      </c>
      <c r="V26" s="354">
        <v>0</v>
      </c>
      <c r="W26" s="354">
        <v>0</v>
      </c>
      <c r="X26" s="354">
        <v>0</v>
      </c>
      <c r="Y26" s="354">
        <v>0</v>
      </c>
      <c r="Z26" s="354">
        <v>0</v>
      </c>
      <c r="AA26" s="354">
        <v>0</v>
      </c>
      <c r="AB26" s="354">
        <v>0</v>
      </c>
      <c r="AC26" s="354">
        <v>0</v>
      </c>
      <c r="AD26" s="354">
        <v>0</v>
      </c>
      <c r="AE26" s="354">
        <v>0</v>
      </c>
      <c r="AF26" s="354">
        <v>0</v>
      </c>
      <c r="AG26" s="354">
        <v>0</v>
      </c>
      <c r="AH26" s="329">
        <f>F26</f>
        <v>2.0408333333333335</v>
      </c>
      <c r="AI26" s="354">
        <v>0</v>
      </c>
      <c r="AJ26" s="354">
        <v>0</v>
      </c>
      <c r="AK26" s="354">
        <v>0</v>
      </c>
      <c r="AL26" s="354">
        <v>0</v>
      </c>
      <c r="AM26" s="354">
        <v>0</v>
      </c>
      <c r="AN26" s="354">
        <v>0</v>
      </c>
      <c r="AO26" s="354">
        <v>0</v>
      </c>
      <c r="AP26" s="354">
        <v>0</v>
      </c>
      <c r="AQ26" s="354">
        <v>0</v>
      </c>
      <c r="AR26" s="354">
        <v>0</v>
      </c>
      <c r="AS26" s="354">
        <v>0</v>
      </c>
      <c r="AT26" s="354">
        <v>0</v>
      </c>
      <c r="AU26" s="354">
        <v>0</v>
      </c>
      <c r="AV26" s="354">
        <v>0</v>
      </c>
      <c r="AW26" s="354">
        <v>0</v>
      </c>
      <c r="AX26" s="354">
        <v>0</v>
      </c>
      <c r="AY26" s="354">
        <v>0</v>
      </c>
      <c r="AZ26" s="354">
        <v>0</v>
      </c>
      <c r="BA26" s="354">
        <v>0</v>
      </c>
      <c r="BB26" s="354">
        <v>0</v>
      </c>
      <c r="BC26" s="354">
        <v>0</v>
      </c>
      <c r="BD26" s="354">
        <v>0</v>
      </c>
      <c r="BE26" s="354">
        <v>0</v>
      </c>
      <c r="BF26" s="354">
        <v>0</v>
      </c>
      <c r="BG26" s="354">
        <v>0</v>
      </c>
      <c r="BH26" s="354">
        <v>0</v>
      </c>
      <c r="BI26" s="354">
        <v>0</v>
      </c>
      <c r="BJ26" s="354">
        <v>0</v>
      </c>
      <c r="BK26" s="354">
        <v>0</v>
      </c>
      <c r="BL26" s="354">
        <v>0</v>
      </c>
      <c r="BM26" s="354">
        <v>0</v>
      </c>
      <c r="BN26" s="354">
        <v>0</v>
      </c>
      <c r="BO26" s="354">
        <v>0</v>
      </c>
      <c r="BP26" s="354">
        <v>0</v>
      </c>
      <c r="BQ26" s="354">
        <v>0</v>
      </c>
      <c r="BR26" s="354">
        <v>0</v>
      </c>
      <c r="BS26" s="354">
        <v>0</v>
      </c>
      <c r="BT26" s="354">
        <v>0</v>
      </c>
      <c r="BU26" s="354">
        <v>0</v>
      </c>
      <c r="BV26" s="354">
        <v>0</v>
      </c>
      <c r="BW26" s="354">
        <v>0</v>
      </c>
      <c r="BX26" s="354">
        <v>0</v>
      </c>
      <c r="BY26" s="329">
        <f>BQ26-AH26</f>
        <v>-2.0408333333333335</v>
      </c>
      <c r="BZ26" s="399">
        <f>BY26/AH26</f>
        <v>-1</v>
      </c>
      <c r="CA26" s="740"/>
      <c r="CB26" s="37"/>
    </row>
    <row r="27" spans="1:80" ht="62.25" customHeight="1" x14ac:dyDescent="0.25">
      <c r="A27" s="320" t="s">
        <v>213</v>
      </c>
      <c r="B27" s="322" t="s">
        <v>989</v>
      </c>
      <c r="C27" s="325" t="s">
        <v>970</v>
      </c>
      <c r="D27" s="640">
        <f>D28</f>
        <v>1.1158333333333335</v>
      </c>
      <c r="E27" s="320">
        <f t="shared" ref="E27:BP27" si="90">E28</f>
        <v>0</v>
      </c>
      <c r="F27" s="320">
        <f t="shared" si="90"/>
        <v>1.1158333333333335</v>
      </c>
      <c r="G27" s="320">
        <f t="shared" si="90"/>
        <v>0</v>
      </c>
      <c r="H27" s="320">
        <f t="shared" si="90"/>
        <v>0</v>
      </c>
      <c r="I27" s="320">
        <f t="shared" si="90"/>
        <v>0.82499999999999996</v>
      </c>
      <c r="J27" s="320">
        <f t="shared" si="90"/>
        <v>0</v>
      </c>
      <c r="K27" s="320">
        <f t="shared" si="90"/>
        <v>0</v>
      </c>
      <c r="L27" s="320">
        <f t="shared" si="90"/>
        <v>0</v>
      </c>
      <c r="M27" s="320">
        <f t="shared" si="90"/>
        <v>0</v>
      </c>
      <c r="N27" s="320">
        <f t="shared" si="90"/>
        <v>0</v>
      </c>
      <c r="O27" s="320">
        <f t="shared" si="90"/>
        <v>0</v>
      </c>
      <c r="P27" s="320">
        <f t="shared" si="90"/>
        <v>0</v>
      </c>
      <c r="Q27" s="320">
        <f t="shared" si="90"/>
        <v>0</v>
      </c>
      <c r="R27" s="320">
        <f t="shared" si="90"/>
        <v>0</v>
      </c>
      <c r="S27" s="320">
        <f t="shared" si="90"/>
        <v>0</v>
      </c>
      <c r="T27" s="320">
        <f t="shared" si="90"/>
        <v>0</v>
      </c>
      <c r="U27" s="320">
        <f t="shared" si="90"/>
        <v>0</v>
      </c>
      <c r="V27" s="320">
        <f t="shared" si="90"/>
        <v>0</v>
      </c>
      <c r="W27" s="320">
        <f t="shared" si="90"/>
        <v>0</v>
      </c>
      <c r="X27" s="320">
        <f t="shared" si="90"/>
        <v>0</v>
      </c>
      <c r="Y27" s="320">
        <f t="shared" si="90"/>
        <v>0</v>
      </c>
      <c r="Z27" s="320">
        <f t="shared" si="90"/>
        <v>0</v>
      </c>
      <c r="AA27" s="320">
        <f t="shared" si="90"/>
        <v>0</v>
      </c>
      <c r="AB27" s="320">
        <f t="shared" si="90"/>
        <v>0</v>
      </c>
      <c r="AC27" s="320">
        <f t="shared" si="90"/>
        <v>0</v>
      </c>
      <c r="AD27" s="320">
        <f t="shared" si="90"/>
        <v>0</v>
      </c>
      <c r="AE27" s="320">
        <f t="shared" si="90"/>
        <v>0</v>
      </c>
      <c r="AF27" s="320">
        <f t="shared" si="90"/>
        <v>0</v>
      </c>
      <c r="AG27" s="320">
        <f t="shared" si="90"/>
        <v>0</v>
      </c>
      <c r="AH27" s="320">
        <f t="shared" si="90"/>
        <v>1.1158333333333335</v>
      </c>
      <c r="AI27" s="320">
        <f t="shared" si="90"/>
        <v>0</v>
      </c>
      <c r="AJ27" s="320">
        <f t="shared" si="90"/>
        <v>0</v>
      </c>
      <c r="AK27" s="320">
        <f t="shared" si="90"/>
        <v>0.82499999999999996</v>
      </c>
      <c r="AL27" s="320">
        <f t="shared" si="90"/>
        <v>0</v>
      </c>
      <c r="AM27" s="320">
        <f t="shared" si="90"/>
        <v>0</v>
      </c>
      <c r="AN27" s="320">
        <f t="shared" si="90"/>
        <v>0</v>
      </c>
      <c r="AO27" s="320">
        <f t="shared" si="90"/>
        <v>0</v>
      </c>
      <c r="AP27" s="320">
        <f t="shared" si="90"/>
        <v>0</v>
      </c>
      <c r="AQ27" s="320">
        <f t="shared" si="90"/>
        <v>0</v>
      </c>
      <c r="AR27" s="320">
        <f t="shared" si="90"/>
        <v>0</v>
      </c>
      <c r="AS27" s="320">
        <f t="shared" si="90"/>
        <v>0</v>
      </c>
      <c r="AT27" s="320">
        <f t="shared" si="90"/>
        <v>0</v>
      </c>
      <c r="AU27" s="320">
        <f t="shared" si="90"/>
        <v>0</v>
      </c>
      <c r="AV27" s="320">
        <f t="shared" si="90"/>
        <v>0</v>
      </c>
      <c r="AW27" s="320">
        <f t="shared" si="90"/>
        <v>0</v>
      </c>
      <c r="AX27" s="320">
        <f t="shared" si="90"/>
        <v>0</v>
      </c>
      <c r="AY27" s="320">
        <f t="shared" si="90"/>
        <v>0</v>
      </c>
      <c r="AZ27" s="320">
        <f t="shared" si="90"/>
        <v>0</v>
      </c>
      <c r="BA27" s="320">
        <f t="shared" si="90"/>
        <v>0</v>
      </c>
      <c r="BB27" s="320">
        <f t="shared" si="90"/>
        <v>0</v>
      </c>
      <c r="BC27" s="320">
        <f t="shared" si="90"/>
        <v>0</v>
      </c>
      <c r="BD27" s="320">
        <f t="shared" si="90"/>
        <v>0</v>
      </c>
      <c r="BE27" s="320">
        <f t="shared" si="90"/>
        <v>0</v>
      </c>
      <c r="BF27" s="320">
        <f t="shared" si="90"/>
        <v>0</v>
      </c>
      <c r="BG27" s="320">
        <f t="shared" si="90"/>
        <v>0</v>
      </c>
      <c r="BH27" s="320">
        <f t="shared" si="90"/>
        <v>0</v>
      </c>
      <c r="BI27" s="320">
        <f t="shared" si="90"/>
        <v>0</v>
      </c>
      <c r="BJ27" s="320">
        <f t="shared" si="90"/>
        <v>0</v>
      </c>
      <c r="BK27" s="320">
        <f t="shared" si="90"/>
        <v>0</v>
      </c>
      <c r="BL27" s="320">
        <f t="shared" si="90"/>
        <v>0</v>
      </c>
      <c r="BM27" s="320">
        <f t="shared" si="90"/>
        <v>0</v>
      </c>
      <c r="BN27" s="320">
        <f t="shared" si="90"/>
        <v>0</v>
      </c>
      <c r="BO27" s="320">
        <f t="shared" si="90"/>
        <v>0</v>
      </c>
      <c r="BP27" s="320">
        <f t="shared" si="90"/>
        <v>0</v>
      </c>
      <c r="BQ27" s="320">
        <f t="shared" ref="BQ27:BZ27" si="91">BQ28</f>
        <v>0</v>
      </c>
      <c r="BR27" s="320">
        <f t="shared" si="91"/>
        <v>0</v>
      </c>
      <c r="BS27" s="320">
        <f t="shared" si="91"/>
        <v>0</v>
      </c>
      <c r="BT27" s="320">
        <f t="shared" si="91"/>
        <v>0</v>
      </c>
      <c r="BU27" s="320">
        <f t="shared" si="91"/>
        <v>0</v>
      </c>
      <c r="BV27" s="320">
        <f t="shared" si="91"/>
        <v>0</v>
      </c>
      <c r="BW27" s="320">
        <f t="shared" si="91"/>
        <v>0</v>
      </c>
      <c r="BX27" s="320">
        <f t="shared" si="91"/>
        <v>0</v>
      </c>
      <c r="BY27" s="344">
        <f t="shared" si="91"/>
        <v>-1.1158333333333335</v>
      </c>
      <c r="BZ27" s="382">
        <f t="shared" si="91"/>
        <v>-1</v>
      </c>
      <c r="CA27" s="738" t="s">
        <v>1018</v>
      </c>
      <c r="CB27" s="37"/>
    </row>
    <row r="28" spans="1:80" ht="47.25" customHeight="1" x14ac:dyDescent="0.25">
      <c r="A28" s="618" t="s">
        <v>991</v>
      </c>
      <c r="B28" s="616" t="s">
        <v>990</v>
      </c>
      <c r="C28" s="620" t="s">
        <v>970</v>
      </c>
      <c r="D28" s="636">
        <f t="shared" ref="D28:AI28" si="92">SUM(D29:D29)</f>
        <v>1.1158333333333335</v>
      </c>
      <c r="E28" s="635">
        <f t="shared" si="92"/>
        <v>0</v>
      </c>
      <c r="F28" s="636">
        <f t="shared" si="92"/>
        <v>1.1158333333333335</v>
      </c>
      <c r="G28" s="637">
        <f t="shared" si="92"/>
        <v>0</v>
      </c>
      <c r="H28" s="635">
        <f t="shared" si="92"/>
        <v>0</v>
      </c>
      <c r="I28" s="635">
        <f t="shared" si="92"/>
        <v>0.82499999999999996</v>
      </c>
      <c r="J28" s="635">
        <f t="shared" si="92"/>
        <v>0</v>
      </c>
      <c r="K28" s="635">
        <f t="shared" si="92"/>
        <v>0</v>
      </c>
      <c r="L28" s="637">
        <f t="shared" si="92"/>
        <v>0</v>
      </c>
      <c r="M28" s="637">
        <f t="shared" si="92"/>
        <v>0</v>
      </c>
      <c r="N28" s="637">
        <f t="shared" si="92"/>
        <v>0</v>
      </c>
      <c r="O28" s="637">
        <f t="shared" si="92"/>
        <v>0</v>
      </c>
      <c r="P28" s="637">
        <f t="shared" si="92"/>
        <v>0</v>
      </c>
      <c r="Q28" s="637">
        <f t="shared" si="92"/>
        <v>0</v>
      </c>
      <c r="R28" s="637">
        <f t="shared" si="92"/>
        <v>0</v>
      </c>
      <c r="S28" s="637">
        <f t="shared" si="92"/>
        <v>0</v>
      </c>
      <c r="T28" s="637">
        <f t="shared" si="92"/>
        <v>0</v>
      </c>
      <c r="U28" s="637">
        <f t="shared" si="92"/>
        <v>0</v>
      </c>
      <c r="V28" s="637">
        <f t="shared" si="92"/>
        <v>0</v>
      </c>
      <c r="W28" s="637">
        <f t="shared" si="92"/>
        <v>0</v>
      </c>
      <c r="X28" s="637">
        <f t="shared" si="92"/>
        <v>0</v>
      </c>
      <c r="Y28" s="637">
        <f t="shared" si="92"/>
        <v>0</v>
      </c>
      <c r="Z28" s="637">
        <f t="shared" si="92"/>
        <v>0</v>
      </c>
      <c r="AA28" s="637">
        <f t="shared" si="92"/>
        <v>0</v>
      </c>
      <c r="AB28" s="637">
        <f t="shared" si="92"/>
        <v>0</v>
      </c>
      <c r="AC28" s="637">
        <f t="shared" si="92"/>
        <v>0</v>
      </c>
      <c r="AD28" s="637">
        <f t="shared" si="92"/>
        <v>0</v>
      </c>
      <c r="AE28" s="637">
        <f t="shared" si="92"/>
        <v>0</v>
      </c>
      <c r="AF28" s="637">
        <f t="shared" si="92"/>
        <v>0</v>
      </c>
      <c r="AG28" s="637">
        <f t="shared" si="92"/>
        <v>0</v>
      </c>
      <c r="AH28" s="636">
        <f t="shared" si="92"/>
        <v>1.1158333333333335</v>
      </c>
      <c r="AI28" s="635">
        <f t="shared" si="92"/>
        <v>0</v>
      </c>
      <c r="AJ28" s="635">
        <f t="shared" ref="AJ28:BZ28" si="93">SUM(AJ29:AJ29)</f>
        <v>0</v>
      </c>
      <c r="AK28" s="635">
        <f t="shared" si="93"/>
        <v>0.82499999999999996</v>
      </c>
      <c r="AL28" s="635">
        <f t="shared" si="93"/>
        <v>0</v>
      </c>
      <c r="AM28" s="635">
        <f t="shared" si="93"/>
        <v>0</v>
      </c>
      <c r="AN28" s="637">
        <f t="shared" si="93"/>
        <v>0</v>
      </c>
      <c r="AO28" s="635">
        <f t="shared" si="93"/>
        <v>0</v>
      </c>
      <c r="AP28" s="637">
        <f t="shared" si="93"/>
        <v>0</v>
      </c>
      <c r="AQ28" s="637">
        <f t="shared" si="93"/>
        <v>0</v>
      </c>
      <c r="AR28" s="637">
        <f t="shared" si="93"/>
        <v>0</v>
      </c>
      <c r="AS28" s="637">
        <f t="shared" si="93"/>
        <v>0</v>
      </c>
      <c r="AT28" s="637">
        <f t="shared" si="93"/>
        <v>0</v>
      </c>
      <c r="AU28" s="637">
        <f t="shared" si="93"/>
        <v>0</v>
      </c>
      <c r="AV28" s="637">
        <f t="shared" si="93"/>
        <v>0</v>
      </c>
      <c r="AW28" s="637">
        <f t="shared" si="93"/>
        <v>0</v>
      </c>
      <c r="AX28" s="637">
        <f t="shared" si="93"/>
        <v>0</v>
      </c>
      <c r="AY28" s="637">
        <f t="shared" si="93"/>
        <v>0</v>
      </c>
      <c r="AZ28" s="637">
        <f t="shared" si="93"/>
        <v>0</v>
      </c>
      <c r="BA28" s="637">
        <f t="shared" si="93"/>
        <v>0</v>
      </c>
      <c r="BB28" s="637">
        <f t="shared" si="93"/>
        <v>0</v>
      </c>
      <c r="BC28" s="637">
        <f t="shared" si="93"/>
        <v>0</v>
      </c>
      <c r="BD28" s="637">
        <f t="shared" si="93"/>
        <v>0</v>
      </c>
      <c r="BE28" s="637">
        <f t="shared" si="93"/>
        <v>0</v>
      </c>
      <c r="BF28" s="637">
        <f t="shared" si="93"/>
        <v>0</v>
      </c>
      <c r="BG28" s="637">
        <f t="shared" si="93"/>
        <v>0</v>
      </c>
      <c r="BH28" s="637">
        <f t="shared" si="93"/>
        <v>0</v>
      </c>
      <c r="BI28" s="637">
        <f t="shared" si="93"/>
        <v>0</v>
      </c>
      <c r="BJ28" s="637">
        <f t="shared" si="93"/>
        <v>0</v>
      </c>
      <c r="BK28" s="637">
        <f t="shared" si="93"/>
        <v>0</v>
      </c>
      <c r="BL28" s="637">
        <f t="shared" si="93"/>
        <v>0</v>
      </c>
      <c r="BM28" s="637">
        <f t="shared" si="93"/>
        <v>0</v>
      </c>
      <c r="BN28" s="637">
        <f t="shared" si="93"/>
        <v>0</v>
      </c>
      <c r="BO28" s="637">
        <f t="shared" si="93"/>
        <v>0</v>
      </c>
      <c r="BP28" s="637">
        <f t="shared" si="93"/>
        <v>0</v>
      </c>
      <c r="BQ28" s="637">
        <f t="shared" si="93"/>
        <v>0</v>
      </c>
      <c r="BR28" s="637">
        <f t="shared" si="93"/>
        <v>0</v>
      </c>
      <c r="BS28" s="637">
        <f t="shared" si="93"/>
        <v>0</v>
      </c>
      <c r="BT28" s="637">
        <f t="shared" si="93"/>
        <v>0</v>
      </c>
      <c r="BU28" s="637">
        <f t="shared" si="93"/>
        <v>0</v>
      </c>
      <c r="BV28" s="637">
        <f t="shared" si="93"/>
        <v>0</v>
      </c>
      <c r="BW28" s="637">
        <f t="shared" si="93"/>
        <v>0</v>
      </c>
      <c r="BX28" s="637">
        <f t="shared" si="93"/>
        <v>0</v>
      </c>
      <c r="BY28" s="636">
        <f t="shared" si="93"/>
        <v>-1.1158333333333335</v>
      </c>
      <c r="BZ28" s="638">
        <f t="shared" si="93"/>
        <v>-1</v>
      </c>
      <c r="CA28" s="739"/>
      <c r="CB28" s="37"/>
    </row>
    <row r="29" spans="1:80" ht="36" customHeight="1" x14ac:dyDescent="0.25">
      <c r="A29" s="324" t="s">
        <v>992</v>
      </c>
      <c r="B29" s="316" t="s">
        <v>1001</v>
      </c>
      <c r="C29" s="318" t="s">
        <v>1002</v>
      </c>
      <c r="D29" s="352">
        <f>'12квОсв'!D28</f>
        <v>1.1158333333333335</v>
      </c>
      <c r="E29" s="354">
        <v>0</v>
      </c>
      <c r="F29" s="355">
        <f>D29</f>
        <v>1.1158333333333335</v>
      </c>
      <c r="G29" s="354">
        <v>0</v>
      </c>
      <c r="H29" s="354">
        <v>0</v>
      </c>
      <c r="I29" s="329">
        <v>0.82499999999999996</v>
      </c>
      <c r="J29" s="354">
        <v>0</v>
      </c>
      <c r="K29" s="354">
        <v>0</v>
      </c>
      <c r="L29" s="354">
        <v>0</v>
      </c>
      <c r="M29" s="354">
        <v>0</v>
      </c>
      <c r="N29" s="354">
        <v>0</v>
      </c>
      <c r="O29" s="354">
        <v>0</v>
      </c>
      <c r="P29" s="354">
        <v>0</v>
      </c>
      <c r="Q29" s="354">
        <v>0</v>
      </c>
      <c r="R29" s="354">
        <v>0</v>
      </c>
      <c r="S29" s="354">
        <v>0</v>
      </c>
      <c r="T29" s="354">
        <v>0</v>
      </c>
      <c r="U29" s="354">
        <v>0</v>
      </c>
      <c r="V29" s="354">
        <v>0</v>
      </c>
      <c r="W29" s="354">
        <v>0</v>
      </c>
      <c r="X29" s="354">
        <v>0</v>
      </c>
      <c r="Y29" s="354">
        <v>0</v>
      </c>
      <c r="Z29" s="354">
        <v>0</v>
      </c>
      <c r="AA29" s="354">
        <v>0</v>
      </c>
      <c r="AB29" s="354">
        <v>0</v>
      </c>
      <c r="AC29" s="354">
        <v>0</v>
      </c>
      <c r="AD29" s="354">
        <v>0</v>
      </c>
      <c r="AE29" s="354">
        <v>0</v>
      </c>
      <c r="AF29" s="354">
        <v>0</v>
      </c>
      <c r="AG29" s="354">
        <v>0</v>
      </c>
      <c r="AH29" s="329">
        <f>F29</f>
        <v>1.1158333333333335</v>
      </c>
      <c r="AI29" s="328">
        <f>G29</f>
        <v>0</v>
      </c>
      <c r="AJ29" s="354">
        <v>0</v>
      </c>
      <c r="AK29" s="397">
        <f>I29</f>
        <v>0.82499999999999996</v>
      </c>
      <c r="AL29" s="354">
        <v>0</v>
      </c>
      <c r="AM29" s="354">
        <f>K29</f>
        <v>0</v>
      </c>
      <c r="AN29" s="354">
        <v>0</v>
      </c>
      <c r="AO29" s="354">
        <v>0</v>
      </c>
      <c r="AP29" s="327">
        <v>0</v>
      </c>
      <c r="AQ29" s="327">
        <v>0</v>
      </c>
      <c r="AR29" s="327">
        <v>0</v>
      </c>
      <c r="AS29" s="327">
        <v>0</v>
      </c>
      <c r="AT29" s="327">
        <v>0</v>
      </c>
      <c r="AU29" s="354">
        <v>0</v>
      </c>
      <c r="AV29" s="354">
        <v>0</v>
      </c>
      <c r="AW29" s="354">
        <v>0</v>
      </c>
      <c r="AX29" s="354">
        <v>0</v>
      </c>
      <c r="AY29" s="354">
        <v>0</v>
      </c>
      <c r="AZ29" s="354">
        <v>0</v>
      </c>
      <c r="BA29" s="354">
        <v>0</v>
      </c>
      <c r="BB29" s="354">
        <v>0</v>
      </c>
      <c r="BC29" s="354">
        <v>0</v>
      </c>
      <c r="BD29" s="354">
        <v>0</v>
      </c>
      <c r="BE29" s="354">
        <v>0</v>
      </c>
      <c r="BF29" s="354">
        <v>0</v>
      </c>
      <c r="BG29" s="354">
        <v>0</v>
      </c>
      <c r="BH29" s="354">
        <v>0</v>
      </c>
      <c r="BI29" s="354">
        <v>0</v>
      </c>
      <c r="BJ29" s="354">
        <v>0</v>
      </c>
      <c r="BK29" s="354">
        <v>0</v>
      </c>
      <c r="BL29" s="354">
        <v>0</v>
      </c>
      <c r="BM29" s="354">
        <v>0</v>
      </c>
      <c r="BN29" s="354">
        <v>0</v>
      </c>
      <c r="BO29" s="354">
        <v>0</v>
      </c>
      <c r="BP29" s="354">
        <v>0</v>
      </c>
      <c r="BQ29" s="354">
        <f>AO29</f>
        <v>0</v>
      </c>
      <c r="BR29" s="354">
        <v>0</v>
      </c>
      <c r="BS29" s="354">
        <v>0</v>
      </c>
      <c r="BT29" s="354">
        <v>0</v>
      </c>
      <c r="BU29" s="354">
        <v>0</v>
      </c>
      <c r="BV29" s="354">
        <v>0</v>
      </c>
      <c r="BW29" s="354">
        <v>0</v>
      </c>
      <c r="BX29" s="354">
        <v>0</v>
      </c>
      <c r="BY29" s="329">
        <f>BQ29-AH29</f>
        <v>-1.1158333333333335</v>
      </c>
      <c r="BZ29" s="399">
        <f>BY29/AH29</f>
        <v>-1</v>
      </c>
      <c r="CA29" s="740"/>
      <c r="CB29" s="37"/>
    </row>
    <row r="30" spans="1:80" ht="15.75" customHeight="1" x14ac:dyDescent="0.25">
      <c r="A30" s="320" t="s">
        <v>214</v>
      </c>
      <c r="B30" s="322" t="s">
        <v>1003</v>
      </c>
      <c r="C30" s="325" t="s">
        <v>970</v>
      </c>
      <c r="D30" s="320">
        <f>D31</f>
        <v>3.83</v>
      </c>
      <c r="E30" s="346">
        <f t="shared" ref="E30:BP30" si="94">E31</f>
        <v>0</v>
      </c>
      <c r="F30" s="320">
        <f t="shared" si="94"/>
        <v>3.83</v>
      </c>
      <c r="G30" s="346">
        <f t="shared" si="94"/>
        <v>0</v>
      </c>
      <c r="H30" s="320">
        <f t="shared" si="94"/>
        <v>0</v>
      </c>
      <c r="I30" s="320">
        <f t="shared" si="94"/>
        <v>0</v>
      </c>
      <c r="J30" s="320">
        <f t="shared" si="94"/>
        <v>0</v>
      </c>
      <c r="K30" s="320">
        <f t="shared" si="94"/>
        <v>302</v>
      </c>
      <c r="L30" s="320">
        <f t="shared" si="94"/>
        <v>0</v>
      </c>
      <c r="M30" s="320">
        <f t="shared" si="94"/>
        <v>0</v>
      </c>
      <c r="N30" s="320">
        <f t="shared" si="94"/>
        <v>0</v>
      </c>
      <c r="O30" s="320">
        <f t="shared" si="94"/>
        <v>0</v>
      </c>
      <c r="P30" s="320">
        <f t="shared" si="94"/>
        <v>0</v>
      </c>
      <c r="Q30" s="320">
        <f t="shared" si="94"/>
        <v>0</v>
      </c>
      <c r="R30" s="320">
        <f t="shared" si="94"/>
        <v>0</v>
      </c>
      <c r="S30" s="320">
        <f t="shared" si="94"/>
        <v>0</v>
      </c>
      <c r="T30" s="320">
        <f t="shared" si="94"/>
        <v>0</v>
      </c>
      <c r="U30" s="320">
        <f t="shared" si="94"/>
        <v>0</v>
      </c>
      <c r="V30" s="320">
        <f t="shared" si="94"/>
        <v>0</v>
      </c>
      <c r="W30" s="320">
        <f t="shared" si="94"/>
        <v>0</v>
      </c>
      <c r="X30" s="320">
        <f t="shared" si="94"/>
        <v>0</v>
      </c>
      <c r="Y30" s="320">
        <f t="shared" si="94"/>
        <v>0</v>
      </c>
      <c r="Z30" s="320">
        <f t="shared" si="94"/>
        <v>0</v>
      </c>
      <c r="AA30" s="320">
        <f t="shared" si="94"/>
        <v>0</v>
      </c>
      <c r="AB30" s="320">
        <f t="shared" si="94"/>
        <v>0</v>
      </c>
      <c r="AC30" s="320">
        <f t="shared" si="94"/>
        <v>0</v>
      </c>
      <c r="AD30" s="320">
        <f t="shared" si="94"/>
        <v>0</v>
      </c>
      <c r="AE30" s="320">
        <f t="shared" si="94"/>
        <v>0</v>
      </c>
      <c r="AF30" s="320">
        <f t="shared" si="94"/>
        <v>0</v>
      </c>
      <c r="AG30" s="320">
        <f t="shared" si="94"/>
        <v>0</v>
      </c>
      <c r="AH30" s="320">
        <f t="shared" si="94"/>
        <v>3.83</v>
      </c>
      <c r="AI30" s="320">
        <f t="shared" si="94"/>
        <v>0</v>
      </c>
      <c r="AJ30" s="320">
        <f t="shared" si="94"/>
        <v>0</v>
      </c>
      <c r="AK30" s="320">
        <f t="shared" si="94"/>
        <v>0</v>
      </c>
      <c r="AL30" s="320">
        <f t="shared" si="94"/>
        <v>0</v>
      </c>
      <c r="AM30" s="320">
        <f t="shared" si="94"/>
        <v>302</v>
      </c>
      <c r="AN30" s="320">
        <f t="shared" si="94"/>
        <v>0</v>
      </c>
      <c r="AO30" s="320">
        <f t="shared" si="94"/>
        <v>0</v>
      </c>
      <c r="AP30" s="320">
        <f t="shared" si="94"/>
        <v>0</v>
      </c>
      <c r="AQ30" s="320">
        <f t="shared" si="94"/>
        <v>0</v>
      </c>
      <c r="AR30" s="320">
        <f t="shared" si="94"/>
        <v>0</v>
      </c>
      <c r="AS30" s="320">
        <f t="shared" si="94"/>
        <v>0</v>
      </c>
      <c r="AT30" s="320">
        <f t="shared" si="94"/>
        <v>0</v>
      </c>
      <c r="AU30" s="320">
        <f t="shared" si="94"/>
        <v>0</v>
      </c>
      <c r="AV30" s="320">
        <f t="shared" si="94"/>
        <v>0</v>
      </c>
      <c r="AW30" s="320">
        <f t="shared" si="94"/>
        <v>0</v>
      </c>
      <c r="AX30" s="320">
        <f t="shared" si="94"/>
        <v>0</v>
      </c>
      <c r="AY30" s="320">
        <f t="shared" si="94"/>
        <v>0</v>
      </c>
      <c r="AZ30" s="320">
        <f t="shared" si="94"/>
        <v>0</v>
      </c>
      <c r="BA30" s="320">
        <f t="shared" si="94"/>
        <v>0</v>
      </c>
      <c r="BB30" s="320">
        <f t="shared" si="94"/>
        <v>0</v>
      </c>
      <c r="BC30" s="320">
        <f t="shared" si="94"/>
        <v>0</v>
      </c>
      <c r="BD30" s="320">
        <f t="shared" si="94"/>
        <v>0</v>
      </c>
      <c r="BE30" s="320">
        <f t="shared" si="94"/>
        <v>0</v>
      </c>
      <c r="BF30" s="320">
        <f t="shared" si="94"/>
        <v>0</v>
      </c>
      <c r="BG30" s="320">
        <f t="shared" si="94"/>
        <v>0</v>
      </c>
      <c r="BH30" s="320">
        <f t="shared" si="94"/>
        <v>0</v>
      </c>
      <c r="BI30" s="320">
        <f t="shared" si="94"/>
        <v>0</v>
      </c>
      <c r="BJ30" s="320">
        <f t="shared" si="94"/>
        <v>0</v>
      </c>
      <c r="BK30" s="320">
        <f t="shared" si="94"/>
        <v>0</v>
      </c>
      <c r="BL30" s="320">
        <f t="shared" si="94"/>
        <v>0</v>
      </c>
      <c r="BM30" s="320">
        <f t="shared" si="94"/>
        <v>0</v>
      </c>
      <c r="BN30" s="320">
        <f t="shared" si="94"/>
        <v>0</v>
      </c>
      <c r="BO30" s="320">
        <f t="shared" si="94"/>
        <v>0</v>
      </c>
      <c r="BP30" s="320">
        <f t="shared" si="94"/>
        <v>0</v>
      </c>
      <c r="BQ30" s="320">
        <f t="shared" ref="BQ30:BZ30" si="95">BQ31</f>
        <v>0</v>
      </c>
      <c r="BR30" s="320">
        <f t="shared" si="95"/>
        <v>0</v>
      </c>
      <c r="BS30" s="320">
        <f t="shared" si="95"/>
        <v>0</v>
      </c>
      <c r="BT30" s="320">
        <f t="shared" si="95"/>
        <v>0</v>
      </c>
      <c r="BU30" s="320">
        <f t="shared" si="95"/>
        <v>0</v>
      </c>
      <c r="BV30" s="320">
        <f t="shared" si="95"/>
        <v>0</v>
      </c>
      <c r="BW30" s="320">
        <f t="shared" si="95"/>
        <v>0</v>
      </c>
      <c r="BX30" s="320">
        <f t="shared" si="95"/>
        <v>0</v>
      </c>
      <c r="BY30" s="344">
        <f t="shared" si="95"/>
        <v>-3.83</v>
      </c>
      <c r="BZ30" s="382">
        <f t="shared" si="95"/>
        <v>-1</v>
      </c>
      <c r="CA30" s="747" t="s">
        <v>1020</v>
      </c>
      <c r="CB30" s="37"/>
    </row>
    <row r="31" spans="1:80" ht="15.75" customHeight="1" x14ac:dyDescent="0.25">
      <c r="A31" s="618" t="s">
        <v>216</v>
      </c>
      <c r="B31" s="616" t="s">
        <v>1004</v>
      </c>
      <c r="C31" s="620" t="s">
        <v>970</v>
      </c>
      <c r="D31" s="635">
        <f t="shared" ref="D31:AI31" si="96">SUM(D32:D32)</f>
        <v>3.83</v>
      </c>
      <c r="E31" s="637">
        <f t="shared" si="96"/>
        <v>0</v>
      </c>
      <c r="F31" s="636">
        <f t="shared" si="96"/>
        <v>3.83</v>
      </c>
      <c r="G31" s="637">
        <f t="shared" si="96"/>
        <v>0</v>
      </c>
      <c r="H31" s="635">
        <f t="shared" si="96"/>
        <v>0</v>
      </c>
      <c r="I31" s="635">
        <f t="shared" si="96"/>
        <v>0</v>
      </c>
      <c r="J31" s="635">
        <f t="shared" si="96"/>
        <v>0</v>
      </c>
      <c r="K31" s="635">
        <f t="shared" si="96"/>
        <v>302</v>
      </c>
      <c r="L31" s="637">
        <f t="shared" si="96"/>
        <v>0</v>
      </c>
      <c r="M31" s="637">
        <f t="shared" si="96"/>
        <v>0</v>
      </c>
      <c r="N31" s="637">
        <f t="shared" si="96"/>
        <v>0</v>
      </c>
      <c r="O31" s="637">
        <f t="shared" si="96"/>
        <v>0</v>
      </c>
      <c r="P31" s="637">
        <f t="shared" si="96"/>
        <v>0</v>
      </c>
      <c r="Q31" s="637">
        <f t="shared" si="96"/>
        <v>0</v>
      </c>
      <c r="R31" s="637">
        <f t="shared" si="96"/>
        <v>0</v>
      </c>
      <c r="S31" s="637">
        <f t="shared" si="96"/>
        <v>0</v>
      </c>
      <c r="T31" s="637">
        <f t="shared" si="96"/>
        <v>0</v>
      </c>
      <c r="U31" s="637">
        <f t="shared" si="96"/>
        <v>0</v>
      </c>
      <c r="V31" s="637">
        <f t="shared" si="96"/>
        <v>0</v>
      </c>
      <c r="W31" s="637">
        <f t="shared" si="96"/>
        <v>0</v>
      </c>
      <c r="X31" s="637">
        <f t="shared" si="96"/>
        <v>0</v>
      </c>
      <c r="Y31" s="637">
        <f t="shared" si="96"/>
        <v>0</v>
      </c>
      <c r="Z31" s="637">
        <f t="shared" si="96"/>
        <v>0</v>
      </c>
      <c r="AA31" s="637">
        <f t="shared" si="96"/>
        <v>0</v>
      </c>
      <c r="AB31" s="637">
        <f t="shared" si="96"/>
        <v>0</v>
      </c>
      <c r="AC31" s="637">
        <f t="shared" si="96"/>
        <v>0</v>
      </c>
      <c r="AD31" s="637">
        <f t="shared" si="96"/>
        <v>0</v>
      </c>
      <c r="AE31" s="637">
        <f t="shared" si="96"/>
        <v>0</v>
      </c>
      <c r="AF31" s="637">
        <f t="shared" si="96"/>
        <v>0</v>
      </c>
      <c r="AG31" s="637">
        <f t="shared" si="96"/>
        <v>0</v>
      </c>
      <c r="AH31" s="636">
        <f t="shared" si="96"/>
        <v>3.83</v>
      </c>
      <c r="AI31" s="635">
        <f t="shared" si="96"/>
        <v>0</v>
      </c>
      <c r="AJ31" s="635">
        <f t="shared" ref="AJ31:BZ31" si="97">SUM(AJ32:AJ32)</f>
        <v>0</v>
      </c>
      <c r="AK31" s="635">
        <f t="shared" si="97"/>
        <v>0</v>
      </c>
      <c r="AL31" s="635">
        <f t="shared" si="97"/>
        <v>0</v>
      </c>
      <c r="AM31" s="635">
        <f t="shared" si="97"/>
        <v>302</v>
      </c>
      <c r="AN31" s="637">
        <f t="shared" si="97"/>
        <v>0</v>
      </c>
      <c r="AO31" s="635">
        <f t="shared" si="97"/>
        <v>0</v>
      </c>
      <c r="AP31" s="637">
        <f t="shared" si="97"/>
        <v>0</v>
      </c>
      <c r="AQ31" s="637">
        <f t="shared" si="97"/>
        <v>0</v>
      </c>
      <c r="AR31" s="637">
        <f t="shared" si="97"/>
        <v>0</v>
      </c>
      <c r="AS31" s="637">
        <f t="shared" si="97"/>
        <v>0</v>
      </c>
      <c r="AT31" s="637">
        <f t="shared" si="97"/>
        <v>0</v>
      </c>
      <c r="AU31" s="637">
        <f t="shared" si="97"/>
        <v>0</v>
      </c>
      <c r="AV31" s="637">
        <f t="shared" si="97"/>
        <v>0</v>
      </c>
      <c r="AW31" s="637">
        <f t="shared" si="97"/>
        <v>0</v>
      </c>
      <c r="AX31" s="637">
        <f t="shared" si="97"/>
        <v>0</v>
      </c>
      <c r="AY31" s="637">
        <f t="shared" si="97"/>
        <v>0</v>
      </c>
      <c r="AZ31" s="637">
        <f t="shared" si="97"/>
        <v>0</v>
      </c>
      <c r="BA31" s="637">
        <f t="shared" si="97"/>
        <v>0</v>
      </c>
      <c r="BB31" s="637">
        <f t="shared" si="97"/>
        <v>0</v>
      </c>
      <c r="BC31" s="637">
        <f t="shared" si="97"/>
        <v>0</v>
      </c>
      <c r="BD31" s="637">
        <f t="shared" si="97"/>
        <v>0</v>
      </c>
      <c r="BE31" s="637">
        <f t="shared" si="97"/>
        <v>0</v>
      </c>
      <c r="BF31" s="637">
        <f t="shared" si="97"/>
        <v>0</v>
      </c>
      <c r="BG31" s="637">
        <f t="shared" si="97"/>
        <v>0</v>
      </c>
      <c r="BH31" s="637">
        <f t="shared" si="97"/>
        <v>0</v>
      </c>
      <c r="BI31" s="637">
        <f t="shared" si="97"/>
        <v>0</v>
      </c>
      <c r="BJ31" s="637">
        <f t="shared" si="97"/>
        <v>0</v>
      </c>
      <c r="BK31" s="637">
        <f t="shared" si="97"/>
        <v>0</v>
      </c>
      <c r="BL31" s="637">
        <f t="shared" si="97"/>
        <v>0</v>
      </c>
      <c r="BM31" s="637">
        <f t="shared" si="97"/>
        <v>0</v>
      </c>
      <c r="BN31" s="637">
        <f t="shared" si="97"/>
        <v>0</v>
      </c>
      <c r="BO31" s="637">
        <f t="shared" si="97"/>
        <v>0</v>
      </c>
      <c r="BP31" s="637">
        <f t="shared" si="97"/>
        <v>0</v>
      </c>
      <c r="BQ31" s="637">
        <f t="shared" si="97"/>
        <v>0</v>
      </c>
      <c r="BR31" s="637">
        <f t="shared" si="97"/>
        <v>0</v>
      </c>
      <c r="BS31" s="637">
        <f t="shared" si="97"/>
        <v>0</v>
      </c>
      <c r="BT31" s="637">
        <f t="shared" si="97"/>
        <v>0</v>
      </c>
      <c r="BU31" s="637">
        <f t="shared" si="97"/>
        <v>0</v>
      </c>
      <c r="BV31" s="637">
        <f t="shared" si="97"/>
        <v>0</v>
      </c>
      <c r="BW31" s="637">
        <f t="shared" si="97"/>
        <v>0</v>
      </c>
      <c r="BX31" s="637">
        <f t="shared" si="97"/>
        <v>0</v>
      </c>
      <c r="BY31" s="636">
        <f t="shared" si="97"/>
        <v>-3.83</v>
      </c>
      <c r="BZ31" s="638">
        <f t="shared" si="97"/>
        <v>-1</v>
      </c>
      <c r="CA31" s="747"/>
      <c r="CB31" s="37"/>
    </row>
    <row r="32" spans="1:80" ht="15.75" customHeight="1" x14ac:dyDescent="0.25">
      <c r="A32" s="324" t="s">
        <v>845</v>
      </c>
      <c r="B32" s="316" t="s">
        <v>1005</v>
      </c>
      <c r="C32" s="318" t="s">
        <v>1006</v>
      </c>
      <c r="D32" s="352">
        <f>'12квОсв'!D31</f>
        <v>3.83</v>
      </c>
      <c r="E32" s="354">
        <v>0</v>
      </c>
      <c r="F32" s="329">
        <f>D32</f>
        <v>3.83</v>
      </c>
      <c r="G32" s="354">
        <v>0</v>
      </c>
      <c r="H32" s="354">
        <v>0</v>
      </c>
      <c r="I32" s="354">
        <v>0</v>
      </c>
      <c r="J32" s="354">
        <v>0</v>
      </c>
      <c r="K32" s="354">
        <v>302</v>
      </c>
      <c r="L32" s="354">
        <v>0</v>
      </c>
      <c r="M32" s="354">
        <v>0</v>
      </c>
      <c r="N32" s="354">
        <v>0</v>
      </c>
      <c r="O32" s="354">
        <v>0</v>
      </c>
      <c r="P32" s="354">
        <v>0</v>
      </c>
      <c r="Q32" s="354">
        <v>0</v>
      </c>
      <c r="R32" s="354">
        <v>0</v>
      </c>
      <c r="S32" s="354">
        <v>0</v>
      </c>
      <c r="T32" s="354">
        <v>0</v>
      </c>
      <c r="U32" s="354">
        <v>0</v>
      </c>
      <c r="V32" s="354">
        <v>0</v>
      </c>
      <c r="W32" s="354">
        <v>0</v>
      </c>
      <c r="X32" s="354">
        <v>0</v>
      </c>
      <c r="Y32" s="354">
        <v>0</v>
      </c>
      <c r="Z32" s="354">
        <v>0</v>
      </c>
      <c r="AA32" s="354">
        <v>0</v>
      </c>
      <c r="AB32" s="354">
        <v>0</v>
      </c>
      <c r="AC32" s="354">
        <v>0</v>
      </c>
      <c r="AD32" s="354">
        <v>0</v>
      </c>
      <c r="AE32" s="354">
        <v>0</v>
      </c>
      <c r="AF32" s="354">
        <v>0</v>
      </c>
      <c r="AG32" s="354">
        <v>0</v>
      </c>
      <c r="AH32" s="329">
        <f>F32</f>
        <v>3.83</v>
      </c>
      <c r="AI32" s="354">
        <f>G32</f>
        <v>0</v>
      </c>
      <c r="AJ32" s="354">
        <v>0</v>
      </c>
      <c r="AK32" s="354">
        <f>I32</f>
        <v>0</v>
      </c>
      <c r="AL32" s="354">
        <v>0</v>
      </c>
      <c r="AM32" s="354">
        <f>K32</f>
        <v>302</v>
      </c>
      <c r="AN32" s="354">
        <v>0</v>
      </c>
      <c r="AO32" s="354">
        <v>0</v>
      </c>
      <c r="AP32" s="327">
        <v>0</v>
      </c>
      <c r="AQ32" s="327">
        <v>0</v>
      </c>
      <c r="AR32" s="327">
        <v>0</v>
      </c>
      <c r="AS32" s="327">
        <v>0</v>
      </c>
      <c r="AT32" s="327">
        <v>0</v>
      </c>
      <c r="AU32" s="354">
        <v>0</v>
      </c>
      <c r="AV32" s="354">
        <v>0</v>
      </c>
      <c r="AW32" s="354">
        <v>0</v>
      </c>
      <c r="AX32" s="354">
        <v>0</v>
      </c>
      <c r="AY32" s="354">
        <v>0</v>
      </c>
      <c r="AZ32" s="354">
        <v>0</v>
      </c>
      <c r="BA32" s="354">
        <v>0</v>
      </c>
      <c r="BB32" s="354">
        <v>0</v>
      </c>
      <c r="BC32" s="354">
        <v>0</v>
      </c>
      <c r="BD32" s="354">
        <v>0</v>
      </c>
      <c r="BE32" s="354">
        <v>0</v>
      </c>
      <c r="BF32" s="354">
        <v>0</v>
      </c>
      <c r="BG32" s="354">
        <v>0</v>
      </c>
      <c r="BH32" s="354">
        <v>0</v>
      </c>
      <c r="BI32" s="354">
        <v>0</v>
      </c>
      <c r="BJ32" s="354">
        <v>0</v>
      </c>
      <c r="BK32" s="354">
        <v>0</v>
      </c>
      <c r="BL32" s="354">
        <v>0</v>
      </c>
      <c r="BM32" s="354">
        <v>0</v>
      </c>
      <c r="BN32" s="354">
        <v>0</v>
      </c>
      <c r="BO32" s="354">
        <v>0</v>
      </c>
      <c r="BP32" s="354">
        <v>0</v>
      </c>
      <c r="BQ32" s="354">
        <f>AO32</f>
        <v>0</v>
      </c>
      <c r="BR32" s="354">
        <v>0</v>
      </c>
      <c r="BS32" s="354">
        <v>0</v>
      </c>
      <c r="BT32" s="354">
        <v>0</v>
      </c>
      <c r="BU32" s="354">
        <v>0</v>
      </c>
      <c r="BV32" s="354">
        <v>0</v>
      </c>
      <c r="BW32" s="354">
        <v>0</v>
      </c>
      <c r="BX32" s="354">
        <v>0</v>
      </c>
      <c r="BY32" s="329">
        <f>BQ32-AH32</f>
        <v>-3.83</v>
      </c>
      <c r="BZ32" s="399">
        <f>BY32/AH32</f>
        <v>-1</v>
      </c>
      <c r="CA32" s="747"/>
      <c r="CB32" s="37"/>
    </row>
    <row r="33" spans="1:80" ht="15.75" customHeight="1" x14ac:dyDescent="0.25">
      <c r="A33" s="320" t="s">
        <v>304</v>
      </c>
      <c r="B33" s="322" t="s">
        <v>1007</v>
      </c>
      <c r="C33" s="325" t="s">
        <v>970</v>
      </c>
      <c r="D33" s="643">
        <f>D34+D35+D36</f>
        <v>12.299999999999999</v>
      </c>
      <c r="E33" s="346">
        <f>SUM(E34:E36)</f>
        <v>0</v>
      </c>
      <c r="F33" s="381">
        <f t="shared" ref="F33:BQ33" si="98">SUM(F34:F36)</f>
        <v>12.299999999999999</v>
      </c>
      <c r="G33" s="346">
        <f t="shared" si="98"/>
        <v>0</v>
      </c>
      <c r="H33" s="346">
        <f t="shared" si="98"/>
        <v>0</v>
      </c>
      <c r="I33" s="346">
        <f t="shared" si="98"/>
        <v>0</v>
      </c>
      <c r="J33" s="346">
        <f t="shared" si="98"/>
        <v>0</v>
      </c>
      <c r="K33" s="346">
        <f t="shared" si="98"/>
        <v>3</v>
      </c>
      <c r="L33" s="346">
        <f t="shared" si="98"/>
        <v>0</v>
      </c>
      <c r="M33" s="346">
        <f t="shared" si="98"/>
        <v>0</v>
      </c>
      <c r="N33" s="346">
        <f t="shared" si="98"/>
        <v>0</v>
      </c>
      <c r="O33" s="346">
        <f t="shared" si="98"/>
        <v>0</v>
      </c>
      <c r="P33" s="346">
        <f t="shared" si="98"/>
        <v>0</v>
      </c>
      <c r="Q33" s="346">
        <f t="shared" si="98"/>
        <v>0</v>
      </c>
      <c r="R33" s="346">
        <f t="shared" si="98"/>
        <v>0</v>
      </c>
      <c r="S33" s="346">
        <f t="shared" si="98"/>
        <v>0</v>
      </c>
      <c r="T33" s="346">
        <f t="shared" si="98"/>
        <v>0</v>
      </c>
      <c r="U33" s="346">
        <f t="shared" si="98"/>
        <v>0</v>
      </c>
      <c r="V33" s="346">
        <f t="shared" si="98"/>
        <v>0</v>
      </c>
      <c r="W33" s="346">
        <f t="shared" si="98"/>
        <v>0</v>
      </c>
      <c r="X33" s="346">
        <f t="shared" si="98"/>
        <v>0</v>
      </c>
      <c r="Y33" s="346">
        <f t="shared" si="98"/>
        <v>0</v>
      </c>
      <c r="Z33" s="346">
        <f t="shared" si="98"/>
        <v>0</v>
      </c>
      <c r="AA33" s="346">
        <f t="shared" si="98"/>
        <v>0</v>
      </c>
      <c r="AB33" s="346">
        <f t="shared" si="98"/>
        <v>0</v>
      </c>
      <c r="AC33" s="346">
        <f t="shared" si="98"/>
        <v>0</v>
      </c>
      <c r="AD33" s="346">
        <f t="shared" si="98"/>
        <v>0</v>
      </c>
      <c r="AE33" s="346">
        <f t="shared" si="98"/>
        <v>0</v>
      </c>
      <c r="AF33" s="346">
        <f t="shared" si="98"/>
        <v>0</v>
      </c>
      <c r="AG33" s="346">
        <f t="shared" si="98"/>
        <v>0</v>
      </c>
      <c r="AH33" s="381">
        <f t="shared" si="98"/>
        <v>12.299999999999999</v>
      </c>
      <c r="AI33" s="346">
        <f t="shared" si="98"/>
        <v>0</v>
      </c>
      <c r="AJ33" s="346">
        <f t="shared" si="98"/>
        <v>0</v>
      </c>
      <c r="AK33" s="346">
        <f t="shared" si="98"/>
        <v>0</v>
      </c>
      <c r="AL33" s="346">
        <f t="shared" si="98"/>
        <v>0</v>
      </c>
      <c r="AM33" s="346">
        <f t="shared" si="98"/>
        <v>3</v>
      </c>
      <c r="AN33" s="346">
        <f t="shared" si="98"/>
        <v>0</v>
      </c>
      <c r="AO33" s="346">
        <f t="shared" si="98"/>
        <v>0</v>
      </c>
      <c r="AP33" s="346">
        <f t="shared" si="98"/>
        <v>0</v>
      </c>
      <c r="AQ33" s="346">
        <f t="shared" si="98"/>
        <v>0</v>
      </c>
      <c r="AR33" s="346">
        <f t="shared" si="98"/>
        <v>0</v>
      </c>
      <c r="AS33" s="346">
        <f t="shared" si="98"/>
        <v>0</v>
      </c>
      <c r="AT33" s="346">
        <f t="shared" si="98"/>
        <v>0</v>
      </c>
      <c r="AU33" s="346">
        <f t="shared" si="98"/>
        <v>0</v>
      </c>
      <c r="AV33" s="346">
        <f t="shared" si="98"/>
        <v>0</v>
      </c>
      <c r="AW33" s="346">
        <f t="shared" si="98"/>
        <v>0</v>
      </c>
      <c r="AX33" s="346">
        <f t="shared" si="98"/>
        <v>0</v>
      </c>
      <c r="AY33" s="346">
        <f t="shared" si="98"/>
        <v>0</v>
      </c>
      <c r="AZ33" s="346">
        <f t="shared" si="98"/>
        <v>0</v>
      </c>
      <c r="BA33" s="346">
        <f t="shared" si="98"/>
        <v>0</v>
      </c>
      <c r="BB33" s="346">
        <f t="shared" si="98"/>
        <v>0</v>
      </c>
      <c r="BC33" s="346">
        <f t="shared" si="98"/>
        <v>0</v>
      </c>
      <c r="BD33" s="346">
        <f t="shared" si="98"/>
        <v>0</v>
      </c>
      <c r="BE33" s="346">
        <f t="shared" si="98"/>
        <v>0</v>
      </c>
      <c r="BF33" s="346">
        <f t="shared" si="98"/>
        <v>0</v>
      </c>
      <c r="BG33" s="346">
        <f t="shared" si="98"/>
        <v>0</v>
      </c>
      <c r="BH33" s="346">
        <f t="shared" si="98"/>
        <v>0</v>
      </c>
      <c r="BI33" s="346">
        <f t="shared" si="98"/>
        <v>0</v>
      </c>
      <c r="BJ33" s="346">
        <f t="shared" si="98"/>
        <v>0</v>
      </c>
      <c r="BK33" s="346">
        <f t="shared" si="98"/>
        <v>0</v>
      </c>
      <c r="BL33" s="346">
        <f t="shared" si="98"/>
        <v>0</v>
      </c>
      <c r="BM33" s="346">
        <f t="shared" si="98"/>
        <v>0</v>
      </c>
      <c r="BN33" s="346">
        <f t="shared" si="98"/>
        <v>0</v>
      </c>
      <c r="BO33" s="346">
        <f t="shared" si="98"/>
        <v>0</v>
      </c>
      <c r="BP33" s="346">
        <f t="shared" si="98"/>
        <v>0</v>
      </c>
      <c r="BQ33" s="346">
        <f t="shared" si="98"/>
        <v>0</v>
      </c>
      <c r="BR33" s="346">
        <f t="shared" ref="BR33:BY33" si="99">SUM(BR34:BR36)</f>
        <v>0</v>
      </c>
      <c r="BS33" s="346">
        <f t="shared" si="99"/>
        <v>0</v>
      </c>
      <c r="BT33" s="346">
        <f t="shared" si="99"/>
        <v>0</v>
      </c>
      <c r="BU33" s="346">
        <f t="shared" si="99"/>
        <v>0</v>
      </c>
      <c r="BV33" s="346">
        <f t="shared" si="99"/>
        <v>0</v>
      </c>
      <c r="BW33" s="346">
        <f t="shared" si="99"/>
        <v>0</v>
      </c>
      <c r="BX33" s="346">
        <f t="shared" si="99"/>
        <v>0</v>
      </c>
      <c r="BY33" s="344">
        <f t="shared" si="99"/>
        <v>-12.299999999999999</v>
      </c>
      <c r="BZ33" s="382">
        <f>BY33/AH33</f>
        <v>-1</v>
      </c>
      <c r="CA33" s="747" t="s">
        <v>1019</v>
      </c>
      <c r="CB33" s="37"/>
    </row>
    <row r="34" spans="1:80" ht="15.75" customHeight="1" x14ac:dyDescent="0.25">
      <c r="A34" s="324" t="s">
        <v>1008</v>
      </c>
      <c r="B34" s="316" t="s">
        <v>1010</v>
      </c>
      <c r="C34" s="318" t="s">
        <v>1011</v>
      </c>
      <c r="D34" s="642">
        <f>'12квОсв'!D33</f>
        <v>4.67</v>
      </c>
      <c r="E34" s="354">
        <v>0</v>
      </c>
      <c r="F34" s="397">
        <f>D34</f>
        <v>4.67</v>
      </c>
      <c r="G34" s="354">
        <v>0</v>
      </c>
      <c r="H34" s="354">
        <v>0</v>
      </c>
      <c r="I34" s="354">
        <v>0</v>
      </c>
      <c r="J34" s="354">
        <v>0</v>
      </c>
      <c r="K34" s="354">
        <v>1</v>
      </c>
      <c r="L34" s="354">
        <v>0</v>
      </c>
      <c r="M34" s="354">
        <v>0</v>
      </c>
      <c r="N34" s="354">
        <v>0</v>
      </c>
      <c r="O34" s="354">
        <v>0</v>
      </c>
      <c r="P34" s="354">
        <v>0</v>
      </c>
      <c r="Q34" s="354">
        <v>0</v>
      </c>
      <c r="R34" s="354">
        <v>0</v>
      </c>
      <c r="S34" s="354">
        <v>0</v>
      </c>
      <c r="T34" s="354">
        <v>0</v>
      </c>
      <c r="U34" s="354">
        <v>0</v>
      </c>
      <c r="V34" s="354">
        <v>0</v>
      </c>
      <c r="W34" s="354">
        <v>0</v>
      </c>
      <c r="X34" s="354">
        <v>0</v>
      </c>
      <c r="Y34" s="354">
        <v>0</v>
      </c>
      <c r="Z34" s="354">
        <v>0</v>
      </c>
      <c r="AA34" s="354">
        <v>0</v>
      </c>
      <c r="AB34" s="354">
        <v>0</v>
      </c>
      <c r="AC34" s="354">
        <v>0</v>
      </c>
      <c r="AD34" s="354">
        <v>0</v>
      </c>
      <c r="AE34" s="354">
        <v>0</v>
      </c>
      <c r="AF34" s="354">
        <v>0</v>
      </c>
      <c r="AG34" s="354">
        <v>0</v>
      </c>
      <c r="AH34" s="329">
        <f>F34</f>
        <v>4.67</v>
      </c>
      <c r="AI34" s="354">
        <f>G34</f>
        <v>0</v>
      </c>
      <c r="AJ34" s="354">
        <v>0</v>
      </c>
      <c r="AK34" s="354">
        <f>I34</f>
        <v>0</v>
      </c>
      <c r="AL34" s="354">
        <v>0</v>
      </c>
      <c r="AM34" s="354">
        <f>K34</f>
        <v>1</v>
      </c>
      <c r="AN34" s="354">
        <v>0</v>
      </c>
      <c r="AO34" s="354">
        <v>0</v>
      </c>
      <c r="AP34" s="327">
        <v>0</v>
      </c>
      <c r="AQ34" s="327">
        <v>0</v>
      </c>
      <c r="AR34" s="327">
        <v>0</v>
      </c>
      <c r="AS34" s="327">
        <v>0</v>
      </c>
      <c r="AT34" s="327">
        <v>0</v>
      </c>
      <c r="AU34" s="354">
        <v>0</v>
      </c>
      <c r="AV34" s="354">
        <v>0</v>
      </c>
      <c r="AW34" s="354">
        <v>0</v>
      </c>
      <c r="AX34" s="354">
        <v>0</v>
      </c>
      <c r="AY34" s="354">
        <v>0</v>
      </c>
      <c r="AZ34" s="354">
        <v>0</v>
      </c>
      <c r="BA34" s="354">
        <v>0</v>
      </c>
      <c r="BB34" s="354">
        <v>0</v>
      </c>
      <c r="BC34" s="354">
        <v>0</v>
      </c>
      <c r="BD34" s="354">
        <v>0</v>
      </c>
      <c r="BE34" s="354">
        <v>0</v>
      </c>
      <c r="BF34" s="354">
        <v>0</v>
      </c>
      <c r="BG34" s="354">
        <v>0</v>
      </c>
      <c r="BH34" s="354">
        <v>0</v>
      </c>
      <c r="BI34" s="354">
        <v>0</v>
      </c>
      <c r="BJ34" s="354">
        <v>0</v>
      </c>
      <c r="BK34" s="354">
        <v>0</v>
      </c>
      <c r="BL34" s="354">
        <v>0</v>
      </c>
      <c r="BM34" s="354">
        <v>0</v>
      </c>
      <c r="BN34" s="354">
        <v>0</v>
      </c>
      <c r="BO34" s="354">
        <v>0</v>
      </c>
      <c r="BP34" s="354">
        <v>0</v>
      </c>
      <c r="BQ34" s="354">
        <f>AO34</f>
        <v>0</v>
      </c>
      <c r="BR34" s="354">
        <v>0</v>
      </c>
      <c r="BS34" s="354">
        <v>0</v>
      </c>
      <c r="BT34" s="354">
        <v>0</v>
      </c>
      <c r="BU34" s="354">
        <v>0</v>
      </c>
      <c r="BV34" s="354">
        <v>0</v>
      </c>
      <c r="BW34" s="354">
        <v>0</v>
      </c>
      <c r="BX34" s="354">
        <v>0</v>
      </c>
      <c r="BY34" s="329">
        <f>BQ34-AH34</f>
        <v>-4.67</v>
      </c>
      <c r="BZ34" s="399">
        <f>BY34/AH34</f>
        <v>-1</v>
      </c>
      <c r="CA34" s="747"/>
      <c r="CB34" s="37"/>
    </row>
    <row r="35" spans="1:80" ht="15.75" customHeight="1" x14ac:dyDescent="0.25">
      <c r="A35" s="324" t="s">
        <v>1009</v>
      </c>
      <c r="B35" s="316" t="s">
        <v>1013</v>
      </c>
      <c r="C35" s="318" t="s">
        <v>1014</v>
      </c>
      <c r="D35" s="642">
        <f>'12квОсв'!D34</f>
        <v>3.78</v>
      </c>
      <c r="E35" s="354">
        <v>0</v>
      </c>
      <c r="F35" s="397">
        <f t="shared" ref="F35:F36" si="100">D35</f>
        <v>3.78</v>
      </c>
      <c r="G35" s="354">
        <v>0</v>
      </c>
      <c r="H35" s="354">
        <v>0</v>
      </c>
      <c r="I35" s="354">
        <v>0</v>
      </c>
      <c r="J35" s="354">
        <v>0</v>
      </c>
      <c r="K35" s="354">
        <v>1</v>
      </c>
      <c r="L35" s="354">
        <v>0</v>
      </c>
      <c r="M35" s="354">
        <v>0</v>
      </c>
      <c r="N35" s="354">
        <v>0</v>
      </c>
      <c r="O35" s="354">
        <v>0</v>
      </c>
      <c r="P35" s="354">
        <v>0</v>
      </c>
      <c r="Q35" s="354">
        <v>0</v>
      </c>
      <c r="R35" s="354">
        <v>0</v>
      </c>
      <c r="S35" s="354">
        <v>0</v>
      </c>
      <c r="T35" s="354">
        <v>0</v>
      </c>
      <c r="U35" s="354">
        <v>0</v>
      </c>
      <c r="V35" s="354">
        <v>0</v>
      </c>
      <c r="W35" s="354">
        <v>0</v>
      </c>
      <c r="X35" s="354">
        <v>0</v>
      </c>
      <c r="Y35" s="354">
        <v>0</v>
      </c>
      <c r="Z35" s="354">
        <v>0</v>
      </c>
      <c r="AA35" s="354">
        <v>0</v>
      </c>
      <c r="AB35" s="354">
        <v>0</v>
      </c>
      <c r="AC35" s="354">
        <v>0</v>
      </c>
      <c r="AD35" s="354">
        <v>0</v>
      </c>
      <c r="AE35" s="354">
        <v>0</v>
      </c>
      <c r="AF35" s="354">
        <v>0</v>
      </c>
      <c r="AG35" s="354">
        <v>0</v>
      </c>
      <c r="AH35" s="329">
        <f t="shared" ref="AH35:AH36" si="101">F35</f>
        <v>3.78</v>
      </c>
      <c r="AI35" s="354">
        <f t="shared" ref="AI35:AI36" si="102">G35</f>
        <v>0</v>
      </c>
      <c r="AJ35" s="354">
        <v>0</v>
      </c>
      <c r="AK35" s="354">
        <f t="shared" ref="AK35:AK36" si="103">I35</f>
        <v>0</v>
      </c>
      <c r="AL35" s="354">
        <v>0</v>
      </c>
      <c r="AM35" s="354">
        <f t="shared" ref="AM35:AM36" si="104">K35</f>
        <v>1</v>
      </c>
      <c r="AN35" s="354">
        <v>0</v>
      </c>
      <c r="AO35" s="354">
        <v>0</v>
      </c>
      <c r="AP35" s="327">
        <v>0</v>
      </c>
      <c r="AQ35" s="327">
        <v>0</v>
      </c>
      <c r="AR35" s="327">
        <v>0</v>
      </c>
      <c r="AS35" s="327">
        <v>0</v>
      </c>
      <c r="AT35" s="327">
        <v>0</v>
      </c>
      <c r="AU35" s="354">
        <v>0</v>
      </c>
      <c r="AV35" s="354">
        <v>0</v>
      </c>
      <c r="AW35" s="354">
        <v>0</v>
      </c>
      <c r="AX35" s="354">
        <v>0</v>
      </c>
      <c r="AY35" s="354">
        <v>0</v>
      </c>
      <c r="AZ35" s="354">
        <v>0</v>
      </c>
      <c r="BA35" s="354">
        <v>0</v>
      </c>
      <c r="BB35" s="354">
        <v>0</v>
      </c>
      <c r="BC35" s="354">
        <v>0</v>
      </c>
      <c r="BD35" s="354">
        <v>0</v>
      </c>
      <c r="BE35" s="354">
        <v>0</v>
      </c>
      <c r="BF35" s="354">
        <v>0</v>
      </c>
      <c r="BG35" s="354">
        <v>0</v>
      </c>
      <c r="BH35" s="354">
        <v>0</v>
      </c>
      <c r="BI35" s="354">
        <v>0</v>
      </c>
      <c r="BJ35" s="354">
        <v>0</v>
      </c>
      <c r="BK35" s="354">
        <v>0</v>
      </c>
      <c r="BL35" s="354">
        <v>0</v>
      </c>
      <c r="BM35" s="354">
        <v>0</v>
      </c>
      <c r="BN35" s="354">
        <v>0</v>
      </c>
      <c r="BO35" s="354">
        <v>0</v>
      </c>
      <c r="BP35" s="354">
        <v>0</v>
      </c>
      <c r="BQ35" s="354">
        <f t="shared" ref="BQ35:BQ36" si="105">AO35</f>
        <v>0</v>
      </c>
      <c r="BR35" s="354">
        <v>0</v>
      </c>
      <c r="BS35" s="354">
        <v>0</v>
      </c>
      <c r="BT35" s="354">
        <v>0</v>
      </c>
      <c r="BU35" s="354">
        <v>0</v>
      </c>
      <c r="BV35" s="354">
        <v>0</v>
      </c>
      <c r="BW35" s="354">
        <v>0</v>
      </c>
      <c r="BX35" s="354">
        <v>0</v>
      </c>
      <c r="BY35" s="329">
        <f t="shared" ref="BY35:BY36" si="106">BQ35-AH35</f>
        <v>-3.78</v>
      </c>
      <c r="BZ35" s="399">
        <f t="shared" ref="BZ35:BZ36" si="107">BY35/AH35</f>
        <v>-1</v>
      </c>
      <c r="CA35" s="747"/>
      <c r="CB35" s="37"/>
    </row>
    <row r="36" spans="1:80" ht="15.75" customHeight="1" x14ac:dyDescent="0.25">
      <c r="A36" s="324" t="s">
        <v>1012</v>
      </c>
      <c r="B36" s="316" t="s">
        <v>1015</v>
      </c>
      <c r="C36" s="318" t="s">
        <v>1016</v>
      </c>
      <c r="D36" s="642">
        <f>'12квОсв'!D35</f>
        <v>3.85</v>
      </c>
      <c r="E36" s="354">
        <v>0</v>
      </c>
      <c r="F36" s="397">
        <f t="shared" si="100"/>
        <v>3.85</v>
      </c>
      <c r="G36" s="354">
        <v>0</v>
      </c>
      <c r="H36" s="354">
        <v>0</v>
      </c>
      <c r="I36" s="354">
        <v>0</v>
      </c>
      <c r="J36" s="354">
        <v>0</v>
      </c>
      <c r="K36" s="354">
        <v>1</v>
      </c>
      <c r="L36" s="354">
        <v>0</v>
      </c>
      <c r="M36" s="354">
        <v>0</v>
      </c>
      <c r="N36" s="354">
        <v>0</v>
      </c>
      <c r="O36" s="354">
        <v>0</v>
      </c>
      <c r="P36" s="354">
        <v>0</v>
      </c>
      <c r="Q36" s="354">
        <v>0</v>
      </c>
      <c r="R36" s="354">
        <v>0</v>
      </c>
      <c r="S36" s="354">
        <v>0</v>
      </c>
      <c r="T36" s="354">
        <v>0</v>
      </c>
      <c r="U36" s="354">
        <v>0</v>
      </c>
      <c r="V36" s="354">
        <v>0</v>
      </c>
      <c r="W36" s="354">
        <v>0</v>
      </c>
      <c r="X36" s="354">
        <v>0</v>
      </c>
      <c r="Y36" s="354">
        <v>0</v>
      </c>
      <c r="Z36" s="354">
        <v>0</v>
      </c>
      <c r="AA36" s="354">
        <v>0</v>
      </c>
      <c r="AB36" s="354">
        <v>0</v>
      </c>
      <c r="AC36" s="354">
        <v>0</v>
      </c>
      <c r="AD36" s="354">
        <v>0</v>
      </c>
      <c r="AE36" s="354">
        <v>0</v>
      </c>
      <c r="AF36" s="354">
        <v>0</v>
      </c>
      <c r="AG36" s="354">
        <v>0</v>
      </c>
      <c r="AH36" s="329">
        <f t="shared" si="101"/>
        <v>3.85</v>
      </c>
      <c r="AI36" s="354">
        <f t="shared" si="102"/>
        <v>0</v>
      </c>
      <c r="AJ36" s="354">
        <v>0</v>
      </c>
      <c r="AK36" s="354">
        <f t="shared" si="103"/>
        <v>0</v>
      </c>
      <c r="AL36" s="354">
        <v>0</v>
      </c>
      <c r="AM36" s="354">
        <f t="shared" si="104"/>
        <v>1</v>
      </c>
      <c r="AN36" s="354">
        <v>0</v>
      </c>
      <c r="AO36" s="354">
        <v>0</v>
      </c>
      <c r="AP36" s="327">
        <v>0</v>
      </c>
      <c r="AQ36" s="327">
        <v>0</v>
      </c>
      <c r="AR36" s="327">
        <v>0</v>
      </c>
      <c r="AS36" s="327">
        <v>0</v>
      </c>
      <c r="AT36" s="327">
        <v>0</v>
      </c>
      <c r="AU36" s="354">
        <v>0</v>
      </c>
      <c r="AV36" s="354">
        <v>0</v>
      </c>
      <c r="AW36" s="354">
        <v>0</v>
      </c>
      <c r="AX36" s="354">
        <v>0</v>
      </c>
      <c r="AY36" s="354">
        <v>0</v>
      </c>
      <c r="AZ36" s="354">
        <v>0</v>
      </c>
      <c r="BA36" s="354">
        <v>0</v>
      </c>
      <c r="BB36" s="354">
        <v>0</v>
      </c>
      <c r="BC36" s="354">
        <v>0</v>
      </c>
      <c r="BD36" s="354">
        <v>0</v>
      </c>
      <c r="BE36" s="354">
        <v>0</v>
      </c>
      <c r="BF36" s="354">
        <v>0</v>
      </c>
      <c r="BG36" s="354">
        <v>0</v>
      </c>
      <c r="BH36" s="354">
        <v>0</v>
      </c>
      <c r="BI36" s="354">
        <v>0</v>
      </c>
      <c r="BJ36" s="354">
        <v>0</v>
      </c>
      <c r="BK36" s="354">
        <v>0</v>
      </c>
      <c r="BL36" s="354">
        <v>0</v>
      </c>
      <c r="BM36" s="354">
        <v>0</v>
      </c>
      <c r="BN36" s="354">
        <v>0</v>
      </c>
      <c r="BO36" s="354">
        <v>0</v>
      </c>
      <c r="BP36" s="354">
        <v>0</v>
      </c>
      <c r="BQ36" s="354">
        <f t="shared" si="105"/>
        <v>0</v>
      </c>
      <c r="BR36" s="354">
        <v>0</v>
      </c>
      <c r="BS36" s="354">
        <v>0</v>
      </c>
      <c r="BT36" s="354">
        <v>0</v>
      </c>
      <c r="BU36" s="354">
        <v>0</v>
      </c>
      <c r="BV36" s="354">
        <v>0</v>
      </c>
      <c r="BW36" s="354">
        <v>0</v>
      </c>
      <c r="BX36" s="354">
        <v>0</v>
      </c>
      <c r="BY36" s="329">
        <f t="shared" si="106"/>
        <v>-3.85</v>
      </c>
      <c r="BZ36" s="399">
        <f t="shared" si="107"/>
        <v>-1</v>
      </c>
      <c r="CA36" s="747"/>
      <c r="CB36" s="37"/>
    </row>
    <row r="37" spans="1:80" ht="18.75" customHeight="1" x14ac:dyDescent="0.25"/>
    <row r="38" spans="1:80" s="28" customFormat="1" x14ac:dyDescent="0.25">
      <c r="C38" s="631"/>
      <c r="D38" s="631"/>
      <c r="L38" s="246"/>
      <c r="M38" s="247"/>
      <c r="N38" s="247"/>
      <c r="O38" s="247"/>
      <c r="U38" s="630" t="s">
        <v>973</v>
      </c>
      <c r="AN38" s="631" t="s">
        <v>1036</v>
      </c>
      <c r="BA38" s="248"/>
      <c r="BB38" s="248"/>
      <c r="BC38" s="248"/>
      <c r="BD38" s="248"/>
      <c r="BE38" s="248"/>
    </row>
  </sheetData>
  <customSheetViews>
    <customSheetView guid="{500C2F4F-1743-499A-A051-20565DBF52B2}" scale="70" showPageBreaks="1" printArea="1" view="pageBreakPreview">
      <selection activeCell="N30" sqref="N30"/>
      <pageMargins left="0.78740157480314965" right="0.39370078740157483" top="0.78740157480314965" bottom="0.78740157480314965" header="0.31496062992125984" footer="0.31496062992125984"/>
      <printOptions horizontalCentered="1"/>
      <pageSetup paperSize="9" scale="80" orientation="landscape" r:id="rId1"/>
      <headerFooter alignWithMargins="0"/>
    </customSheetView>
  </customSheetViews>
  <mergeCells count="42">
    <mergeCell ref="CA30:CA32"/>
    <mergeCell ref="CA33:CA36"/>
    <mergeCell ref="CA27:CA29"/>
    <mergeCell ref="A12:AM12"/>
    <mergeCell ref="A13:AM13"/>
    <mergeCell ref="D15:D19"/>
    <mergeCell ref="A15:A19"/>
    <mergeCell ref="B15:B19"/>
    <mergeCell ref="C15:C19"/>
    <mergeCell ref="E16:AM16"/>
    <mergeCell ref="F18:K18"/>
    <mergeCell ref="M18:R18"/>
    <mergeCell ref="E15:BV15"/>
    <mergeCell ref="AN16:BV16"/>
    <mergeCell ref="AO18:AT18"/>
    <mergeCell ref="E17:K17"/>
    <mergeCell ref="L17:R17"/>
    <mergeCell ref="S17:Y17"/>
    <mergeCell ref="Z17:AF17"/>
    <mergeCell ref="A4:AM4"/>
    <mergeCell ref="A5:AM5"/>
    <mergeCell ref="A7:AM7"/>
    <mergeCell ref="A8:AM8"/>
    <mergeCell ref="A10:AM10"/>
    <mergeCell ref="T18:Y18"/>
    <mergeCell ref="AA18:AF18"/>
    <mergeCell ref="AH18:AM18"/>
    <mergeCell ref="AV18:BA18"/>
    <mergeCell ref="BC18:BH18"/>
    <mergeCell ref="CA24:CA26"/>
    <mergeCell ref="BY18:BZ18"/>
    <mergeCell ref="AN17:AT17"/>
    <mergeCell ref="BW18:BX18"/>
    <mergeCell ref="AG17:AM17"/>
    <mergeCell ref="CA15:CA19"/>
    <mergeCell ref="BJ18:BO18"/>
    <mergeCell ref="BQ18:BV18"/>
    <mergeCell ref="AU17:BA17"/>
    <mergeCell ref="BB17:BH17"/>
    <mergeCell ref="BI17:BO17"/>
    <mergeCell ref="BP17:BV17"/>
    <mergeCell ref="BW15:BZ17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27" orientation="landscape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FF99"/>
    <pageSetUpPr fitToPage="1"/>
  </sheetPr>
  <dimension ref="A1:BE46"/>
  <sheetViews>
    <sheetView view="pageBreakPreview" zoomScale="70" zoomScaleNormal="60" zoomScaleSheetLayoutView="70" workbookViewId="0">
      <selection activeCell="O18" sqref="O18:S18"/>
    </sheetView>
  </sheetViews>
  <sheetFormatPr defaultRowHeight="15.75" x14ac:dyDescent="0.25"/>
  <cols>
    <col min="1" max="1" width="10.625" style="6" customWidth="1"/>
    <col min="2" max="2" width="56.25" style="6" customWidth="1"/>
    <col min="3" max="3" width="9.625" style="6" customWidth="1"/>
    <col min="4" max="4" width="17.75" style="6" customWidth="1"/>
    <col min="5" max="9" width="5.625" style="6" customWidth="1"/>
    <col min="10" max="10" width="5.375" style="6" customWidth="1"/>
    <col min="11" max="34" width="5.625" style="6" customWidth="1"/>
    <col min="35" max="16384" width="9" style="6"/>
  </cols>
  <sheetData>
    <row r="1" spans="1:34" ht="18.75" x14ac:dyDescent="0.25"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20" t="s">
        <v>64</v>
      </c>
    </row>
    <row r="2" spans="1:34" ht="18.75" x14ac:dyDescent="0.3"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29" t="s">
        <v>0</v>
      </c>
    </row>
    <row r="3" spans="1:34" ht="18.75" x14ac:dyDescent="0.3"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29" t="s">
        <v>946</v>
      </c>
    </row>
    <row r="4" spans="1:34" s="19" customFormat="1" ht="40.5" customHeight="1" x14ac:dyDescent="0.25">
      <c r="A4" s="689" t="s">
        <v>945</v>
      </c>
      <c r="B4" s="689"/>
      <c r="C4" s="689"/>
      <c r="D4" s="689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689"/>
      <c r="Q4" s="689"/>
      <c r="R4" s="689"/>
      <c r="S4" s="689"/>
      <c r="T4" s="689"/>
      <c r="U4" s="689"/>
      <c r="V4" s="689"/>
      <c r="W4" s="689"/>
      <c r="X4" s="689"/>
      <c r="Y4" s="689"/>
      <c r="Z4" s="689"/>
      <c r="AA4" s="689"/>
      <c r="AB4" s="689"/>
      <c r="AC4" s="689"/>
      <c r="AD4" s="689"/>
      <c r="AE4" s="689"/>
      <c r="AF4" s="689"/>
      <c r="AG4" s="689"/>
      <c r="AH4" s="689"/>
    </row>
    <row r="5" spans="1:34" s="9" customFormat="1" ht="18.75" customHeight="1" x14ac:dyDescent="0.3">
      <c r="A5" s="690" t="s">
        <v>1035</v>
      </c>
      <c r="B5" s="690"/>
      <c r="C5" s="690"/>
      <c r="D5" s="690"/>
      <c r="E5" s="690"/>
      <c r="F5" s="690"/>
      <c r="G5" s="690"/>
      <c r="H5" s="690"/>
      <c r="I5" s="690"/>
      <c r="J5" s="690"/>
      <c r="K5" s="690"/>
      <c r="L5" s="690"/>
      <c r="M5" s="690"/>
      <c r="N5" s="690"/>
      <c r="O5" s="690"/>
      <c r="P5" s="690"/>
      <c r="Q5" s="690"/>
      <c r="R5" s="690"/>
      <c r="S5" s="690"/>
      <c r="T5" s="690"/>
      <c r="U5" s="690"/>
      <c r="V5" s="690"/>
      <c r="W5" s="690"/>
      <c r="X5" s="690"/>
      <c r="Y5" s="690"/>
      <c r="Z5" s="690"/>
      <c r="AA5" s="690"/>
      <c r="AB5" s="690"/>
      <c r="AC5" s="690"/>
      <c r="AD5" s="690"/>
      <c r="AE5" s="690"/>
      <c r="AF5" s="690"/>
      <c r="AG5" s="690"/>
      <c r="AH5" s="690"/>
    </row>
    <row r="6" spans="1:34" s="9" customFormat="1" ht="18.75" x14ac:dyDescent="0.3">
      <c r="A6" s="164"/>
      <c r="B6" s="164"/>
      <c r="C6" s="164"/>
      <c r="D6" s="164"/>
      <c r="E6" s="164"/>
      <c r="F6" s="164"/>
      <c r="G6" s="164"/>
      <c r="H6" s="164"/>
      <c r="I6" s="164"/>
    </row>
    <row r="7" spans="1:34" s="9" customFormat="1" ht="18.75" customHeight="1" x14ac:dyDescent="0.3">
      <c r="A7" s="690" t="s">
        <v>985</v>
      </c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690"/>
      <c r="O7" s="690"/>
      <c r="P7" s="690"/>
      <c r="Q7" s="690"/>
      <c r="R7" s="690"/>
      <c r="S7" s="690"/>
      <c r="T7" s="690"/>
      <c r="U7" s="690"/>
      <c r="V7" s="690"/>
      <c r="W7" s="690"/>
      <c r="X7" s="690"/>
      <c r="Y7" s="690"/>
      <c r="Z7" s="690"/>
      <c r="AA7" s="690"/>
      <c r="AB7" s="690"/>
      <c r="AC7" s="690"/>
      <c r="AD7" s="690"/>
      <c r="AE7" s="690"/>
      <c r="AF7" s="690"/>
      <c r="AG7" s="690"/>
      <c r="AH7" s="690"/>
    </row>
    <row r="8" spans="1:34" x14ac:dyDescent="0.25">
      <c r="A8" s="658" t="s">
        <v>73</v>
      </c>
      <c r="B8" s="658"/>
      <c r="C8" s="658"/>
      <c r="D8" s="658"/>
      <c r="E8" s="658"/>
      <c r="F8" s="658"/>
      <c r="G8" s="658"/>
      <c r="H8" s="658"/>
      <c r="I8" s="658"/>
      <c r="J8" s="658"/>
      <c r="K8" s="658"/>
      <c r="L8" s="658"/>
      <c r="M8" s="658"/>
      <c r="N8" s="658"/>
      <c r="O8" s="658"/>
      <c r="P8" s="658"/>
      <c r="Q8" s="658"/>
      <c r="R8" s="658"/>
      <c r="S8" s="658"/>
      <c r="T8" s="658"/>
      <c r="U8" s="658"/>
      <c r="V8" s="658"/>
      <c r="W8" s="658"/>
      <c r="X8" s="658"/>
      <c r="Y8" s="658"/>
      <c r="Z8" s="658"/>
      <c r="AA8" s="658"/>
      <c r="AB8" s="658"/>
      <c r="AC8" s="658"/>
      <c r="AD8" s="658"/>
      <c r="AE8" s="658"/>
      <c r="AF8" s="658"/>
      <c r="AG8" s="658"/>
      <c r="AH8" s="658"/>
    </row>
    <row r="9" spans="1:34" x14ac:dyDescent="0.25">
      <c r="A9" s="154"/>
      <c r="B9" s="154"/>
      <c r="C9" s="154"/>
      <c r="D9" s="154"/>
      <c r="E9" s="154"/>
      <c r="F9" s="154"/>
      <c r="G9" s="154"/>
      <c r="H9" s="154"/>
      <c r="I9" s="154"/>
    </row>
    <row r="10" spans="1:34" ht="18.75" x14ac:dyDescent="0.3">
      <c r="A10" s="691" t="s">
        <v>1021</v>
      </c>
      <c r="B10" s="691"/>
      <c r="C10" s="691"/>
      <c r="D10" s="691"/>
      <c r="E10" s="691"/>
      <c r="F10" s="691"/>
      <c r="G10" s="691"/>
      <c r="H10" s="691"/>
      <c r="I10" s="691"/>
      <c r="J10" s="691"/>
      <c r="K10" s="691"/>
      <c r="L10" s="691"/>
      <c r="M10" s="691"/>
      <c r="N10" s="691"/>
      <c r="O10" s="691"/>
      <c r="P10" s="691"/>
      <c r="Q10" s="691"/>
      <c r="R10" s="691"/>
      <c r="S10" s="691"/>
      <c r="T10" s="691"/>
      <c r="U10" s="691"/>
      <c r="V10" s="691"/>
      <c r="W10" s="691"/>
      <c r="X10" s="691"/>
      <c r="Y10" s="691"/>
      <c r="Z10" s="691"/>
      <c r="AA10" s="691"/>
      <c r="AB10" s="691"/>
      <c r="AC10" s="691"/>
      <c r="AD10" s="691"/>
      <c r="AE10" s="691"/>
      <c r="AF10" s="691"/>
      <c r="AG10" s="691"/>
      <c r="AH10" s="691"/>
    </row>
    <row r="12" spans="1:34" ht="18.75" x14ac:dyDescent="0.25">
      <c r="A12" s="741" t="s">
        <v>1031</v>
      </c>
      <c r="B12" s="741"/>
      <c r="C12" s="741"/>
      <c r="D12" s="741"/>
      <c r="E12" s="741"/>
      <c r="F12" s="741"/>
      <c r="G12" s="741"/>
      <c r="H12" s="741"/>
      <c r="I12" s="741"/>
      <c r="J12" s="741"/>
      <c r="K12" s="741"/>
      <c r="L12" s="741"/>
      <c r="M12" s="741"/>
      <c r="N12" s="741"/>
      <c r="O12" s="741"/>
      <c r="P12" s="741"/>
      <c r="Q12" s="741"/>
      <c r="R12" s="741"/>
      <c r="S12" s="741"/>
      <c r="T12" s="741"/>
      <c r="U12" s="741"/>
      <c r="V12" s="741"/>
      <c r="W12" s="741"/>
      <c r="X12" s="741"/>
      <c r="Y12" s="741"/>
      <c r="Z12" s="741"/>
      <c r="AA12" s="741"/>
      <c r="AB12" s="741"/>
      <c r="AC12" s="741"/>
      <c r="AD12" s="741"/>
      <c r="AE12" s="741"/>
      <c r="AF12" s="741"/>
      <c r="AG12" s="741"/>
      <c r="AH12" s="741"/>
    </row>
    <row r="13" spans="1:34" x14ac:dyDescent="0.25">
      <c r="A13" s="658" t="s">
        <v>165</v>
      </c>
      <c r="B13" s="658"/>
      <c r="C13" s="658"/>
      <c r="D13" s="658"/>
      <c r="E13" s="658"/>
      <c r="F13" s="658"/>
      <c r="G13" s="658"/>
      <c r="H13" s="658"/>
      <c r="I13" s="658"/>
      <c r="J13" s="658"/>
      <c r="K13" s="658"/>
      <c r="L13" s="658"/>
      <c r="M13" s="658"/>
      <c r="N13" s="658"/>
      <c r="O13" s="658"/>
      <c r="P13" s="658"/>
      <c r="Q13" s="658"/>
      <c r="R13" s="658"/>
      <c r="S13" s="658"/>
      <c r="T13" s="658"/>
      <c r="U13" s="658"/>
      <c r="V13" s="658"/>
      <c r="W13" s="658"/>
      <c r="X13" s="658"/>
      <c r="Y13" s="658"/>
      <c r="Z13" s="658"/>
      <c r="AA13" s="658"/>
      <c r="AB13" s="658"/>
      <c r="AC13" s="658"/>
      <c r="AD13" s="658"/>
      <c r="AE13" s="658"/>
      <c r="AF13" s="658"/>
      <c r="AG13" s="658"/>
      <c r="AH13" s="658"/>
    </row>
    <row r="14" spans="1:34" ht="18.75" x14ac:dyDescent="0.3">
      <c r="A14" s="787"/>
      <c r="B14" s="787"/>
      <c r="C14" s="787"/>
      <c r="D14" s="787"/>
      <c r="E14" s="787"/>
      <c r="F14" s="787"/>
      <c r="G14" s="787"/>
      <c r="H14" s="787"/>
      <c r="I14" s="787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</row>
    <row r="15" spans="1:34" ht="33" customHeight="1" x14ac:dyDescent="0.25">
      <c r="A15" s="662" t="s">
        <v>71</v>
      </c>
      <c r="B15" s="665" t="s">
        <v>19</v>
      </c>
      <c r="C15" s="665" t="s">
        <v>5</v>
      </c>
      <c r="D15" s="662" t="s">
        <v>179</v>
      </c>
      <c r="E15" s="674" t="s">
        <v>1027</v>
      </c>
      <c r="F15" s="675"/>
      <c r="G15" s="675"/>
      <c r="H15" s="675"/>
      <c r="I15" s="675"/>
      <c r="J15" s="675"/>
      <c r="K15" s="675"/>
      <c r="L15" s="675"/>
      <c r="M15" s="675"/>
      <c r="N15" s="675"/>
      <c r="O15" s="675"/>
      <c r="P15" s="675"/>
      <c r="Q15" s="675"/>
      <c r="R15" s="675"/>
      <c r="S15" s="675"/>
      <c r="T15" s="675"/>
      <c r="U15" s="675"/>
      <c r="V15" s="675"/>
      <c r="W15" s="675"/>
      <c r="X15" s="675"/>
      <c r="Y15" s="675"/>
      <c r="Z15" s="675"/>
      <c r="AA15" s="675"/>
      <c r="AB15" s="675"/>
      <c r="AC15" s="675"/>
      <c r="AD15" s="675"/>
      <c r="AE15" s="675"/>
      <c r="AF15" s="675"/>
      <c r="AG15" s="675"/>
      <c r="AH15" s="676"/>
    </row>
    <row r="16" spans="1:34" ht="33" customHeight="1" x14ac:dyDescent="0.25">
      <c r="A16" s="663"/>
      <c r="B16" s="665"/>
      <c r="C16" s="665"/>
      <c r="D16" s="663"/>
      <c r="E16" s="677"/>
      <c r="F16" s="678"/>
      <c r="G16" s="678"/>
      <c r="H16" s="678"/>
      <c r="I16" s="678"/>
      <c r="J16" s="678"/>
      <c r="K16" s="678"/>
      <c r="L16" s="678"/>
      <c r="M16" s="678"/>
      <c r="N16" s="678"/>
      <c r="O16" s="678"/>
      <c r="P16" s="678"/>
      <c r="Q16" s="678"/>
      <c r="R16" s="678"/>
      <c r="S16" s="678"/>
      <c r="T16" s="678"/>
      <c r="U16" s="678"/>
      <c r="V16" s="678"/>
      <c r="W16" s="678"/>
      <c r="X16" s="678"/>
      <c r="Y16" s="678"/>
      <c r="Z16" s="678"/>
      <c r="AA16" s="678"/>
      <c r="AB16" s="678"/>
      <c r="AC16" s="678"/>
      <c r="AD16" s="678"/>
      <c r="AE16" s="678"/>
      <c r="AF16" s="678"/>
      <c r="AG16" s="678"/>
      <c r="AH16" s="679"/>
    </row>
    <row r="17" spans="1:34" ht="37.5" customHeight="1" x14ac:dyDescent="0.25">
      <c r="A17" s="663"/>
      <c r="B17" s="665"/>
      <c r="C17" s="665"/>
      <c r="D17" s="663"/>
      <c r="E17" s="670" t="s">
        <v>9</v>
      </c>
      <c r="F17" s="670"/>
      <c r="G17" s="670"/>
      <c r="H17" s="670"/>
      <c r="I17" s="670"/>
      <c r="J17" s="670" t="s">
        <v>10</v>
      </c>
      <c r="K17" s="670"/>
      <c r="L17" s="670"/>
      <c r="M17" s="670"/>
      <c r="N17" s="670"/>
      <c r="O17" s="670"/>
      <c r="P17" s="670"/>
      <c r="Q17" s="670"/>
      <c r="R17" s="670"/>
      <c r="S17" s="670"/>
      <c r="T17" s="670"/>
      <c r="U17" s="670"/>
      <c r="V17" s="670"/>
      <c r="W17" s="670"/>
      <c r="X17" s="670"/>
      <c r="Y17" s="670"/>
      <c r="Z17" s="670"/>
      <c r="AA17" s="670"/>
      <c r="AB17" s="670"/>
      <c r="AC17" s="670"/>
      <c r="AD17" s="670"/>
      <c r="AE17" s="670"/>
      <c r="AF17" s="670"/>
      <c r="AG17" s="670"/>
      <c r="AH17" s="670"/>
    </row>
    <row r="18" spans="1:34" ht="30" customHeight="1" x14ac:dyDescent="0.25">
      <c r="A18" s="663"/>
      <c r="B18" s="665"/>
      <c r="C18" s="665"/>
      <c r="D18" s="663"/>
      <c r="E18" s="670" t="s">
        <v>56</v>
      </c>
      <c r="F18" s="670"/>
      <c r="G18" s="670"/>
      <c r="H18" s="670"/>
      <c r="I18" s="670"/>
      <c r="J18" s="670" t="s">
        <v>14</v>
      </c>
      <c r="K18" s="670"/>
      <c r="L18" s="670"/>
      <c r="M18" s="670"/>
      <c r="N18" s="670"/>
      <c r="O18" s="670" t="s">
        <v>82</v>
      </c>
      <c r="P18" s="670"/>
      <c r="Q18" s="670"/>
      <c r="R18" s="670"/>
      <c r="S18" s="670"/>
      <c r="T18" s="670" t="s">
        <v>83</v>
      </c>
      <c r="U18" s="670"/>
      <c r="V18" s="670"/>
      <c r="W18" s="670"/>
      <c r="X18" s="670"/>
      <c r="Y18" s="670" t="s">
        <v>84</v>
      </c>
      <c r="Z18" s="670"/>
      <c r="AA18" s="670"/>
      <c r="AB18" s="670"/>
      <c r="AC18" s="670"/>
      <c r="AD18" s="670" t="s">
        <v>85</v>
      </c>
      <c r="AE18" s="670"/>
      <c r="AF18" s="670"/>
      <c r="AG18" s="670"/>
      <c r="AH18" s="670"/>
    </row>
    <row r="19" spans="1:34" ht="76.5" customHeight="1" x14ac:dyDescent="0.25">
      <c r="A19" s="664"/>
      <c r="B19" s="665"/>
      <c r="C19" s="665"/>
      <c r="D19" s="664"/>
      <c r="E19" s="40" t="s">
        <v>2</v>
      </c>
      <c r="F19" s="40" t="s">
        <v>3</v>
      </c>
      <c r="G19" s="161" t="s">
        <v>55</v>
      </c>
      <c r="H19" s="40" t="s">
        <v>1</v>
      </c>
      <c r="I19" s="40" t="s">
        <v>13</v>
      </c>
      <c r="J19" s="40" t="s">
        <v>2</v>
      </c>
      <c r="K19" s="40" t="s">
        <v>3</v>
      </c>
      <c r="L19" s="161" t="s">
        <v>55</v>
      </c>
      <c r="M19" s="40" t="s">
        <v>1</v>
      </c>
      <c r="N19" s="40" t="s">
        <v>13</v>
      </c>
      <c r="O19" s="40" t="s">
        <v>2</v>
      </c>
      <c r="P19" s="40" t="s">
        <v>3</v>
      </c>
      <c r="Q19" s="161" t="s">
        <v>55</v>
      </c>
      <c r="R19" s="40" t="s">
        <v>1</v>
      </c>
      <c r="S19" s="40" t="s">
        <v>13</v>
      </c>
      <c r="T19" s="40" t="s">
        <v>2</v>
      </c>
      <c r="U19" s="40" t="s">
        <v>3</v>
      </c>
      <c r="V19" s="161" t="s">
        <v>55</v>
      </c>
      <c r="W19" s="40" t="s">
        <v>1</v>
      </c>
      <c r="X19" s="40" t="s">
        <v>13</v>
      </c>
      <c r="Y19" s="40" t="s">
        <v>2</v>
      </c>
      <c r="Z19" s="40" t="s">
        <v>3</v>
      </c>
      <c r="AA19" s="161" t="s">
        <v>55</v>
      </c>
      <c r="AB19" s="40" t="s">
        <v>1</v>
      </c>
      <c r="AC19" s="40" t="s">
        <v>13</v>
      </c>
      <c r="AD19" s="40" t="s">
        <v>2</v>
      </c>
      <c r="AE19" s="40" t="s">
        <v>3</v>
      </c>
      <c r="AF19" s="161" t="s">
        <v>55</v>
      </c>
      <c r="AG19" s="40" t="s">
        <v>1</v>
      </c>
      <c r="AH19" s="40" t="s">
        <v>13</v>
      </c>
    </row>
    <row r="20" spans="1:34" x14ac:dyDescent="0.25">
      <c r="A20" s="181">
        <v>1</v>
      </c>
      <c r="B20" s="181">
        <v>2</v>
      </c>
      <c r="C20" s="181">
        <v>3</v>
      </c>
      <c r="D20" s="181">
        <v>4</v>
      </c>
      <c r="E20" s="181" t="s">
        <v>91</v>
      </c>
      <c r="F20" s="181" t="s">
        <v>92</v>
      </c>
      <c r="G20" s="181" t="s">
        <v>93</v>
      </c>
      <c r="H20" s="181" t="s">
        <v>94</v>
      </c>
      <c r="I20" s="181" t="s">
        <v>95</v>
      </c>
      <c r="J20" s="181" t="s">
        <v>126</v>
      </c>
      <c r="K20" s="181" t="s">
        <v>127</v>
      </c>
      <c r="L20" s="181" t="s">
        <v>128</v>
      </c>
      <c r="M20" s="181" t="s">
        <v>129</v>
      </c>
      <c r="N20" s="181" t="s">
        <v>130</v>
      </c>
      <c r="O20" s="181" t="s">
        <v>167</v>
      </c>
      <c r="P20" s="181" t="s">
        <v>168</v>
      </c>
      <c r="Q20" s="181" t="s">
        <v>169</v>
      </c>
      <c r="R20" s="181" t="s">
        <v>170</v>
      </c>
      <c r="S20" s="181" t="s">
        <v>254</v>
      </c>
      <c r="T20" s="181" t="s">
        <v>887</v>
      </c>
      <c r="U20" s="181" t="s">
        <v>888</v>
      </c>
      <c r="V20" s="181" t="s">
        <v>889</v>
      </c>
      <c r="W20" s="181" t="s">
        <v>890</v>
      </c>
      <c r="X20" s="181" t="s">
        <v>891</v>
      </c>
      <c r="Y20" s="181" t="s">
        <v>892</v>
      </c>
      <c r="Z20" s="181" t="s">
        <v>893</v>
      </c>
      <c r="AA20" s="181" t="s">
        <v>894</v>
      </c>
      <c r="AB20" s="181" t="s">
        <v>895</v>
      </c>
      <c r="AC20" s="181" t="s">
        <v>896</v>
      </c>
      <c r="AD20" s="181" t="s">
        <v>897</v>
      </c>
      <c r="AE20" s="181" t="s">
        <v>898</v>
      </c>
      <c r="AF20" s="181" t="s">
        <v>899</v>
      </c>
      <c r="AG20" s="181" t="s">
        <v>900</v>
      </c>
      <c r="AH20" s="181" t="s">
        <v>901</v>
      </c>
    </row>
    <row r="21" spans="1:34" ht="15.75" customHeight="1" x14ac:dyDescent="0.25">
      <c r="A21" s="285" t="s">
        <v>969</v>
      </c>
      <c r="B21" s="286" t="s">
        <v>178</v>
      </c>
      <c r="C21" s="285" t="s">
        <v>970</v>
      </c>
      <c r="D21" s="244" t="s">
        <v>970</v>
      </c>
      <c r="E21" s="629" t="s">
        <v>970</v>
      </c>
      <c r="F21" s="341" t="s">
        <v>970</v>
      </c>
      <c r="G21" s="398">
        <f>G22</f>
        <v>0.82499999999999996</v>
      </c>
      <c r="H21" s="341" t="s">
        <v>970</v>
      </c>
      <c r="I21" s="341" t="s">
        <v>970</v>
      </c>
      <c r="J21" s="341" t="s">
        <v>970</v>
      </c>
      <c r="K21" s="341" t="s">
        <v>970</v>
      </c>
      <c r="L21" s="341" t="s">
        <v>970</v>
      </c>
      <c r="M21" s="341" t="s">
        <v>970</v>
      </c>
      <c r="N21" s="341" t="s">
        <v>970</v>
      </c>
      <c r="O21" s="341" t="s">
        <v>970</v>
      </c>
      <c r="P21" s="341" t="s">
        <v>970</v>
      </c>
      <c r="Q21" s="341" t="s">
        <v>970</v>
      </c>
      <c r="R21" s="341" t="s">
        <v>970</v>
      </c>
      <c r="S21" s="341" t="s">
        <v>970</v>
      </c>
      <c r="T21" s="341" t="s">
        <v>970</v>
      </c>
      <c r="U21" s="341" t="s">
        <v>970</v>
      </c>
      <c r="V21" s="341" t="s">
        <v>970</v>
      </c>
      <c r="W21" s="341" t="s">
        <v>970</v>
      </c>
      <c r="X21" s="341" t="s">
        <v>970</v>
      </c>
      <c r="Y21" s="341" t="s">
        <v>970</v>
      </c>
      <c r="Z21" s="341" t="s">
        <v>970</v>
      </c>
      <c r="AA21" s="341" t="s">
        <v>970</v>
      </c>
      <c r="AB21" s="341" t="s">
        <v>970</v>
      </c>
      <c r="AC21" s="341" t="s">
        <v>970</v>
      </c>
      <c r="AD21" s="341" t="s">
        <v>970</v>
      </c>
      <c r="AE21" s="341" t="s">
        <v>970</v>
      </c>
      <c r="AF21" s="341" t="s">
        <v>970</v>
      </c>
      <c r="AG21" s="341" t="s">
        <v>970</v>
      </c>
      <c r="AH21" s="341" t="s">
        <v>970</v>
      </c>
    </row>
    <row r="22" spans="1:34" x14ac:dyDescent="0.25">
      <c r="A22" s="285" t="s">
        <v>971</v>
      </c>
      <c r="B22" s="286" t="s">
        <v>972</v>
      </c>
      <c r="C22" s="285" t="s">
        <v>970</v>
      </c>
      <c r="D22" s="314" t="s">
        <v>970</v>
      </c>
      <c r="E22" s="629" t="s">
        <v>970</v>
      </c>
      <c r="F22" s="341" t="s">
        <v>970</v>
      </c>
      <c r="G22" s="398">
        <f>G23</f>
        <v>0.82499999999999996</v>
      </c>
      <c r="H22" s="341" t="s">
        <v>970</v>
      </c>
      <c r="I22" s="341" t="s">
        <v>970</v>
      </c>
      <c r="J22" s="341" t="s">
        <v>970</v>
      </c>
      <c r="K22" s="341" t="s">
        <v>970</v>
      </c>
      <c r="L22" s="341" t="s">
        <v>970</v>
      </c>
      <c r="M22" s="341" t="s">
        <v>970</v>
      </c>
      <c r="N22" s="341" t="s">
        <v>970</v>
      </c>
      <c r="O22" s="341" t="s">
        <v>970</v>
      </c>
      <c r="P22" s="341" t="s">
        <v>970</v>
      </c>
      <c r="Q22" s="341" t="s">
        <v>970</v>
      </c>
      <c r="R22" s="341" t="s">
        <v>970</v>
      </c>
      <c r="S22" s="341" t="s">
        <v>970</v>
      </c>
      <c r="T22" s="341" t="s">
        <v>970</v>
      </c>
      <c r="U22" s="341" t="s">
        <v>970</v>
      </c>
      <c r="V22" s="341" t="s">
        <v>970</v>
      </c>
      <c r="W22" s="341" t="s">
        <v>970</v>
      </c>
      <c r="X22" s="341" t="s">
        <v>970</v>
      </c>
      <c r="Y22" s="341" t="s">
        <v>970</v>
      </c>
      <c r="Z22" s="341" t="s">
        <v>970</v>
      </c>
      <c r="AA22" s="341" t="s">
        <v>970</v>
      </c>
      <c r="AB22" s="341" t="s">
        <v>970</v>
      </c>
      <c r="AC22" s="341" t="s">
        <v>970</v>
      </c>
      <c r="AD22" s="341" t="s">
        <v>970</v>
      </c>
      <c r="AE22" s="341" t="s">
        <v>970</v>
      </c>
      <c r="AF22" s="341" t="s">
        <v>970</v>
      </c>
      <c r="AG22" s="341" t="s">
        <v>970</v>
      </c>
      <c r="AH22" s="341" t="s">
        <v>970</v>
      </c>
    </row>
    <row r="23" spans="1:34" ht="30" customHeight="1" x14ac:dyDescent="0.25">
      <c r="A23" s="627" t="s">
        <v>202</v>
      </c>
      <c r="B23" s="628" t="s">
        <v>977</v>
      </c>
      <c r="C23" s="632" t="s">
        <v>970</v>
      </c>
      <c r="D23" s="314" t="s">
        <v>970</v>
      </c>
      <c r="E23" s="629" t="s">
        <v>970</v>
      </c>
      <c r="F23" s="341" t="s">
        <v>970</v>
      </c>
      <c r="G23" s="398">
        <f>G27</f>
        <v>0.82499999999999996</v>
      </c>
      <c r="H23" s="341" t="s">
        <v>970</v>
      </c>
      <c r="I23" s="341" t="s">
        <v>970</v>
      </c>
      <c r="J23" s="341" t="s">
        <v>970</v>
      </c>
      <c r="K23" s="341" t="s">
        <v>970</v>
      </c>
      <c r="L23" s="341" t="s">
        <v>970</v>
      </c>
      <c r="M23" s="341" t="s">
        <v>970</v>
      </c>
      <c r="N23" s="341" t="s">
        <v>970</v>
      </c>
      <c r="O23" s="341" t="s">
        <v>970</v>
      </c>
      <c r="P23" s="341" t="s">
        <v>970</v>
      </c>
      <c r="Q23" s="341" t="s">
        <v>970</v>
      </c>
      <c r="R23" s="341" t="s">
        <v>970</v>
      </c>
      <c r="S23" s="341" t="s">
        <v>970</v>
      </c>
      <c r="T23" s="341" t="s">
        <v>970</v>
      </c>
      <c r="U23" s="341" t="s">
        <v>970</v>
      </c>
      <c r="V23" s="341" t="s">
        <v>970</v>
      </c>
      <c r="W23" s="341" t="s">
        <v>970</v>
      </c>
      <c r="X23" s="341" t="s">
        <v>970</v>
      </c>
      <c r="Y23" s="341" t="s">
        <v>970</v>
      </c>
      <c r="Z23" s="341" t="s">
        <v>970</v>
      </c>
      <c r="AA23" s="341" t="s">
        <v>970</v>
      </c>
      <c r="AB23" s="341" t="s">
        <v>970</v>
      </c>
      <c r="AC23" s="341" t="s">
        <v>970</v>
      </c>
      <c r="AD23" s="341" t="s">
        <v>970</v>
      </c>
      <c r="AE23" s="341" t="s">
        <v>970</v>
      </c>
      <c r="AF23" s="341" t="s">
        <v>970</v>
      </c>
      <c r="AG23" s="341" t="s">
        <v>970</v>
      </c>
      <c r="AH23" s="341" t="s">
        <v>970</v>
      </c>
    </row>
    <row r="24" spans="1:34" ht="47.25" customHeight="1" x14ac:dyDescent="0.25">
      <c r="A24" s="320" t="s">
        <v>203</v>
      </c>
      <c r="B24" s="322" t="s">
        <v>978</v>
      </c>
      <c r="C24" s="325" t="s">
        <v>970</v>
      </c>
      <c r="D24" s="314" t="s">
        <v>970</v>
      </c>
      <c r="E24" s="341" t="s">
        <v>970</v>
      </c>
      <c r="F24" s="341" t="s">
        <v>970</v>
      </c>
      <c r="G24" s="341" t="s">
        <v>970</v>
      </c>
      <c r="H24" s="341" t="s">
        <v>970</v>
      </c>
      <c r="I24" s="341" t="s">
        <v>970</v>
      </c>
      <c r="J24" s="341" t="s">
        <v>970</v>
      </c>
      <c r="K24" s="341" t="s">
        <v>970</v>
      </c>
      <c r="L24" s="341" t="s">
        <v>970</v>
      </c>
      <c r="M24" s="341" t="s">
        <v>970</v>
      </c>
      <c r="N24" s="341" t="s">
        <v>970</v>
      </c>
      <c r="O24" s="341" t="s">
        <v>970</v>
      </c>
      <c r="P24" s="341" t="s">
        <v>970</v>
      </c>
      <c r="Q24" s="341" t="s">
        <v>970</v>
      </c>
      <c r="R24" s="341" t="s">
        <v>970</v>
      </c>
      <c r="S24" s="341" t="s">
        <v>970</v>
      </c>
      <c r="T24" s="341" t="s">
        <v>970</v>
      </c>
      <c r="U24" s="341" t="s">
        <v>970</v>
      </c>
      <c r="V24" s="341" t="s">
        <v>970</v>
      </c>
      <c r="W24" s="341" t="s">
        <v>970</v>
      </c>
      <c r="X24" s="341" t="s">
        <v>970</v>
      </c>
      <c r="Y24" s="341" t="s">
        <v>970</v>
      </c>
      <c r="Z24" s="341" t="s">
        <v>970</v>
      </c>
      <c r="AA24" s="341" t="s">
        <v>970</v>
      </c>
      <c r="AB24" s="341" t="s">
        <v>970</v>
      </c>
      <c r="AC24" s="341" t="s">
        <v>970</v>
      </c>
      <c r="AD24" s="341" t="s">
        <v>970</v>
      </c>
      <c r="AE24" s="341" t="s">
        <v>970</v>
      </c>
      <c r="AF24" s="341" t="s">
        <v>970</v>
      </c>
      <c r="AG24" s="341" t="s">
        <v>970</v>
      </c>
      <c r="AH24" s="341" t="s">
        <v>970</v>
      </c>
    </row>
    <row r="25" spans="1:34" ht="32.25" customHeight="1" x14ac:dyDescent="0.25">
      <c r="A25" s="618" t="s">
        <v>204</v>
      </c>
      <c r="B25" s="616" t="s">
        <v>979</v>
      </c>
      <c r="C25" s="620" t="s">
        <v>970</v>
      </c>
      <c r="D25" s="314" t="s">
        <v>970</v>
      </c>
      <c r="E25" s="341" t="s">
        <v>970</v>
      </c>
      <c r="F25" s="341" t="s">
        <v>970</v>
      </c>
      <c r="G25" s="341" t="s">
        <v>970</v>
      </c>
      <c r="H25" s="341" t="s">
        <v>970</v>
      </c>
      <c r="I25" s="341" t="s">
        <v>970</v>
      </c>
      <c r="J25" s="341" t="s">
        <v>970</v>
      </c>
      <c r="K25" s="341" t="s">
        <v>970</v>
      </c>
      <c r="L25" s="341" t="s">
        <v>970</v>
      </c>
      <c r="M25" s="341" t="s">
        <v>970</v>
      </c>
      <c r="N25" s="341" t="s">
        <v>970</v>
      </c>
      <c r="O25" s="341" t="s">
        <v>970</v>
      </c>
      <c r="P25" s="341" t="s">
        <v>970</v>
      </c>
      <c r="Q25" s="341" t="s">
        <v>970</v>
      </c>
      <c r="R25" s="341" t="s">
        <v>970</v>
      </c>
      <c r="S25" s="341" t="s">
        <v>970</v>
      </c>
      <c r="T25" s="341" t="s">
        <v>970</v>
      </c>
      <c r="U25" s="341" t="s">
        <v>970</v>
      </c>
      <c r="V25" s="341" t="s">
        <v>970</v>
      </c>
      <c r="W25" s="341" t="s">
        <v>970</v>
      </c>
      <c r="X25" s="341" t="s">
        <v>970</v>
      </c>
      <c r="Y25" s="341" t="s">
        <v>970</v>
      </c>
      <c r="Z25" s="341" t="s">
        <v>970</v>
      </c>
      <c r="AA25" s="341" t="s">
        <v>970</v>
      </c>
      <c r="AB25" s="341" t="s">
        <v>970</v>
      </c>
      <c r="AC25" s="341" t="s">
        <v>970</v>
      </c>
      <c r="AD25" s="341" t="s">
        <v>970</v>
      </c>
      <c r="AE25" s="341" t="s">
        <v>970</v>
      </c>
      <c r="AF25" s="341" t="s">
        <v>970</v>
      </c>
      <c r="AG25" s="341" t="s">
        <v>970</v>
      </c>
      <c r="AH25" s="341" t="s">
        <v>970</v>
      </c>
    </row>
    <row r="26" spans="1:34" ht="36.75" customHeight="1" x14ac:dyDescent="0.25">
      <c r="A26" s="324" t="s">
        <v>841</v>
      </c>
      <c r="B26" s="319" t="s">
        <v>1000</v>
      </c>
      <c r="C26" s="318" t="s">
        <v>1017</v>
      </c>
      <c r="D26" s="314" t="s">
        <v>970</v>
      </c>
      <c r="E26" s="341" t="s">
        <v>970</v>
      </c>
      <c r="F26" s="341" t="s">
        <v>970</v>
      </c>
      <c r="G26" s="341" t="s">
        <v>970</v>
      </c>
      <c r="H26" s="341" t="s">
        <v>970</v>
      </c>
      <c r="I26" s="341" t="s">
        <v>970</v>
      </c>
      <c r="J26" s="341" t="s">
        <v>970</v>
      </c>
      <c r="K26" s="341" t="s">
        <v>970</v>
      </c>
      <c r="L26" s="341" t="s">
        <v>970</v>
      </c>
      <c r="M26" s="341" t="s">
        <v>970</v>
      </c>
      <c r="N26" s="341" t="s">
        <v>970</v>
      </c>
      <c r="O26" s="341" t="s">
        <v>970</v>
      </c>
      <c r="P26" s="341" t="s">
        <v>970</v>
      </c>
      <c r="Q26" s="341" t="s">
        <v>970</v>
      </c>
      <c r="R26" s="341" t="s">
        <v>970</v>
      </c>
      <c r="S26" s="341" t="s">
        <v>970</v>
      </c>
      <c r="T26" s="341" t="s">
        <v>970</v>
      </c>
      <c r="U26" s="341" t="s">
        <v>970</v>
      </c>
      <c r="V26" s="341" t="s">
        <v>970</v>
      </c>
      <c r="W26" s="341" t="s">
        <v>970</v>
      </c>
      <c r="X26" s="341" t="s">
        <v>970</v>
      </c>
      <c r="Y26" s="341" t="s">
        <v>970</v>
      </c>
      <c r="Z26" s="341" t="s">
        <v>970</v>
      </c>
      <c r="AA26" s="341" t="s">
        <v>970</v>
      </c>
      <c r="AB26" s="341" t="s">
        <v>970</v>
      </c>
      <c r="AC26" s="341" t="s">
        <v>970</v>
      </c>
      <c r="AD26" s="341" t="s">
        <v>970</v>
      </c>
      <c r="AE26" s="341" t="s">
        <v>970</v>
      </c>
      <c r="AF26" s="341" t="s">
        <v>970</v>
      </c>
      <c r="AG26" s="341" t="s">
        <v>970</v>
      </c>
      <c r="AH26" s="341" t="s">
        <v>970</v>
      </c>
    </row>
    <row r="27" spans="1:34" ht="45.75" customHeight="1" x14ac:dyDescent="0.25">
      <c r="A27" s="320" t="s">
        <v>213</v>
      </c>
      <c r="B27" s="322" t="s">
        <v>989</v>
      </c>
      <c r="C27" s="325" t="s">
        <v>970</v>
      </c>
      <c r="D27" s="314" t="s">
        <v>970</v>
      </c>
      <c r="E27" s="629" t="s">
        <v>970</v>
      </c>
      <c r="F27" s="341" t="s">
        <v>970</v>
      </c>
      <c r="G27" s="398">
        <f>G28</f>
        <v>0.82499999999999996</v>
      </c>
      <c r="H27" s="341" t="s">
        <v>970</v>
      </c>
      <c r="I27" s="341" t="s">
        <v>970</v>
      </c>
      <c r="J27" s="341" t="s">
        <v>970</v>
      </c>
      <c r="K27" s="341" t="s">
        <v>970</v>
      </c>
      <c r="L27" s="341" t="s">
        <v>970</v>
      </c>
      <c r="M27" s="341" t="s">
        <v>970</v>
      </c>
      <c r="N27" s="341" t="s">
        <v>970</v>
      </c>
      <c r="O27" s="341" t="s">
        <v>970</v>
      </c>
      <c r="P27" s="341" t="s">
        <v>970</v>
      </c>
      <c r="Q27" s="341" t="s">
        <v>970</v>
      </c>
      <c r="R27" s="341" t="s">
        <v>970</v>
      </c>
      <c r="S27" s="341" t="s">
        <v>970</v>
      </c>
      <c r="T27" s="341" t="s">
        <v>970</v>
      </c>
      <c r="U27" s="341" t="s">
        <v>970</v>
      </c>
      <c r="V27" s="341" t="s">
        <v>970</v>
      </c>
      <c r="W27" s="341" t="s">
        <v>970</v>
      </c>
      <c r="X27" s="341" t="s">
        <v>970</v>
      </c>
      <c r="Y27" s="341" t="s">
        <v>970</v>
      </c>
      <c r="Z27" s="341" t="s">
        <v>970</v>
      </c>
      <c r="AA27" s="341" t="s">
        <v>970</v>
      </c>
      <c r="AB27" s="341" t="s">
        <v>970</v>
      </c>
      <c r="AC27" s="341" t="s">
        <v>970</v>
      </c>
      <c r="AD27" s="341" t="s">
        <v>970</v>
      </c>
      <c r="AE27" s="341" t="s">
        <v>970</v>
      </c>
      <c r="AF27" s="341" t="s">
        <v>970</v>
      </c>
      <c r="AG27" s="341" t="s">
        <v>970</v>
      </c>
      <c r="AH27" s="341" t="s">
        <v>970</v>
      </c>
    </row>
    <row r="28" spans="1:34" ht="20.25" customHeight="1" x14ac:dyDescent="0.25">
      <c r="A28" s="618" t="s">
        <v>991</v>
      </c>
      <c r="B28" s="616" t="s">
        <v>990</v>
      </c>
      <c r="C28" s="620" t="s">
        <v>970</v>
      </c>
      <c r="D28" s="314" t="s">
        <v>970</v>
      </c>
      <c r="E28" s="629" t="s">
        <v>970</v>
      </c>
      <c r="F28" s="341" t="s">
        <v>970</v>
      </c>
      <c r="G28" s="398">
        <f>G29</f>
        <v>0.82499999999999996</v>
      </c>
      <c r="H28" s="341" t="s">
        <v>970</v>
      </c>
      <c r="I28" s="341" t="s">
        <v>970</v>
      </c>
      <c r="J28" s="341" t="s">
        <v>970</v>
      </c>
      <c r="K28" s="341" t="s">
        <v>970</v>
      </c>
      <c r="L28" s="341" t="s">
        <v>970</v>
      </c>
      <c r="M28" s="341" t="s">
        <v>970</v>
      </c>
      <c r="N28" s="341" t="s">
        <v>970</v>
      </c>
      <c r="O28" s="341" t="s">
        <v>970</v>
      </c>
      <c r="P28" s="341" t="s">
        <v>970</v>
      </c>
      <c r="Q28" s="341" t="s">
        <v>970</v>
      </c>
      <c r="R28" s="341" t="s">
        <v>970</v>
      </c>
      <c r="S28" s="341" t="s">
        <v>970</v>
      </c>
      <c r="T28" s="341" t="s">
        <v>970</v>
      </c>
      <c r="U28" s="341" t="s">
        <v>970</v>
      </c>
      <c r="V28" s="341" t="s">
        <v>970</v>
      </c>
      <c r="W28" s="341" t="s">
        <v>970</v>
      </c>
      <c r="X28" s="341" t="s">
        <v>970</v>
      </c>
      <c r="Y28" s="341" t="s">
        <v>970</v>
      </c>
      <c r="Z28" s="341" t="s">
        <v>970</v>
      </c>
      <c r="AA28" s="341" t="s">
        <v>970</v>
      </c>
      <c r="AB28" s="341" t="s">
        <v>970</v>
      </c>
      <c r="AC28" s="341" t="s">
        <v>970</v>
      </c>
      <c r="AD28" s="341" t="s">
        <v>970</v>
      </c>
      <c r="AE28" s="341" t="s">
        <v>970</v>
      </c>
      <c r="AF28" s="341" t="s">
        <v>970</v>
      </c>
      <c r="AG28" s="341" t="s">
        <v>970</v>
      </c>
      <c r="AH28" s="341" t="s">
        <v>970</v>
      </c>
    </row>
    <row r="29" spans="1:34" ht="22.5" customHeight="1" x14ac:dyDescent="0.25">
      <c r="A29" s="324" t="s">
        <v>992</v>
      </c>
      <c r="B29" s="316" t="s">
        <v>1001</v>
      </c>
      <c r="C29" s="318" t="s">
        <v>1002</v>
      </c>
      <c r="D29" s="314" t="s">
        <v>970</v>
      </c>
      <c r="E29" s="629" t="s">
        <v>970</v>
      </c>
      <c r="F29" s="341" t="s">
        <v>970</v>
      </c>
      <c r="G29" s="398">
        <v>0.82499999999999996</v>
      </c>
      <c r="H29" s="341" t="s">
        <v>970</v>
      </c>
      <c r="I29" s="341" t="s">
        <v>970</v>
      </c>
      <c r="J29" s="341" t="s">
        <v>970</v>
      </c>
      <c r="K29" s="341" t="s">
        <v>970</v>
      </c>
      <c r="L29" s="341" t="s">
        <v>970</v>
      </c>
      <c r="M29" s="341" t="s">
        <v>970</v>
      </c>
      <c r="N29" s="341" t="s">
        <v>970</v>
      </c>
      <c r="O29" s="341" t="s">
        <v>970</v>
      </c>
      <c r="P29" s="341" t="s">
        <v>970</v>
      </c>
      <c r="Q29" s="341" t="s">
        <v>970</v>
      </c>
      <c r="R29" s="341" t="s">
        <v>970</v>
      </c>
      <c r="S29" s="341" t="s">
        <v>970</v>
      </c>
      <c r="T29" s="341" t="s">
        <v>970</v>
      </c>
      <c r="U29" s="341" t="s">
        <v>970</v>
      </c>
      <c r="V29" s="341" t="s">
        <v>970</v>
      </c>
      <c r="W29" s="341" t="s">
        <v>970</v>
      </c>
      <c r="X29" s="341" t="s">
        <v>970</v>
      </c>
      <c r="Y29" s="341" t="s">
        <v>970</v>
      </c>
      <c r="Z29" s="341" t="s">
        <v>970</v>
      </c>
      <c r="AA29" s="341" t="s">
        <v>970</v>
      </c>
      <c r="AB29" s="341" t="s">
        <v>970</v>
      </c>
      <c r="AC29" s="341" t="s">
        <v>970</v>
      </c>
      <c r="AD29" s="341" t="s">
        <v>970</v>
      </c>
      <c r="AE29" s="341" t="s">
        <v>970</v>
      </c>
      <c r="AF29" s="341" t="s">
        <v>970</v>
      </c>
      <c r="AG29" s="341" t="s">
        <v>970</v>
      </c>
      <c r="AH29" s="341" t="s">
        <v>970</v>
      </c>
    </row>
    <row r="30" spans="1:34" s="9" customFormat="1" ht="33.75" customHeight="1" x14ac:dyDescent="0.25">
      <c r="A30" s="320" t="s">
        <v>214</v>
      </c>
      <c r="B30" s="322" t="s">
        <v>1003</v>
      </c>
      <c r="C30" s="325" t="s">
        <v>970</v>
      </c>
      <c r="D30" s="629" t="s">
        <v>970</v>
      </c>
      <c r="E30" s="629" t="s">
        <v>970</v>
      </c>
      <c r="F30" s="629" t="s">
        <v>970</v>
      </c>
      <c r="G30" s="629" t="s">
        <v>970</v>
      </c>
      <c r="H30" s="629" t="s">
        <v>970</v>
      </c>
      <c r="I30" s="629" t="s">
        <v>970</v>
      </c>
      <c r="J30" s="629" t="s">
        <v>970</v>
      </c>
      <c r="K30" s="629" t="s">
        <v>970</v>
      </c>
      <c r="L30" s="629" t="s">
        <v>970</v>
      </c>
      <c r="M30" s="629" t="s">
        <v>970</v>
      </c>
      <c r="N30" s="629" t="s">
        <v>970</v>
      </c>
      <c r="O30" s="629" t="s">
        <v>970</v>
      </c>
      <c r="P30" s="629" t="s">
        <v>970</v>
      </c>
      <c r="Q30" s="629" t="s">
        <v>970</v>
      </c>
      <c r="R30" s="629" t="s">
        <v>970</v>
      </c>
      <c r="S30" s="629" t="s">
        <v>970</v>
      </c>
      <c r="T30" s="629" t="s">
        <v>970</v>
      </c>
      <c r="U30" s="629" t="s">
        <v>970</v>
      </c>
      <c r="V30" s="629" t="s">
        <v>970</v>
      </c>
      <c r="W30" s="629" t="s">
        <v>970</v>
      </c>
      <c r="X30" s="629" t="s">
        <v>970</v>
      </c>
      <c r="Y30" s="629" t="s">
        <v>970</v>
      </c>
      <c r="Z30" s="629" t="s">
        <v>970</v>
      </c>
      <c r="AA30" s="629" t="s">
        <v>970</v>
      </c>
      <c r="AB30" s="629" t="s">
        <v>970</v>
      </c>
      <c r="AC30" s="629" t="s">
        <v>970</v>
      </c>
      <c r="AD30" s="629" t="s">
        <v>970</v>
      </c>
      <c r="AE30" s="629" t="s">
        <v>970</v>
      </c>
      <c r="AF30" s="629" t="s">
        <v>970</v>
      </c>
      <c r="AG30" s="629" t="s">
        <v>970</v>
      </c>
      <c r="AH30" s="629" t="s">
        <v>970</v>
      </c>
    </row>
    <row r="31" spans="1:34" s="9" customFormat="1" ht="35.25" customHeight="1" x14ac:dyDescent="0.25">
      <c r="A31" s="618" t="s">
        <v>216</v>
      </c>
      <c r="B31" s="616" t="s">
        <v>1004</v>
      </c>
      <c r="C31" s="620" t="s">
        <v>970</v>
      </c>
      <c r="D31" s="629" t="s">
        <v>970</v>
      </c>
      <c r="E31" s="629" t="s">
        <v>970</v>
      </c>
      <c r="F31" s="629" t="s">
        <v>970</v>
      </c>
      <c r="G31" s="629" t="s">
        <v>970</v>
      </c>
      <c r="H31" s="629" t="s">
        <v>970</v>
      </c>
      <c r="I31" s="629" t="s">
        <v>970</v>
      </c>
      <c r="J31" s="629" t="s">
        <v>970</v>
      </c>
      <c r="K31" s="629" t="s">
        <v>970</v>
      </c>
      <c r="L31" s="629" t="s">
        <v>970</v>
      </c>
      <c r="M31" s="629" t="s">
        <v>970</v>
      </c>
      <c r="N31" s="629" t="s">
        <v>970</v>
      </c>
      <c r="O31" s="629" t="s">
        <v>970</v>
      </c>
      <c r="P31" s="629" t="s">
        <v>970</v>
      </c>
      <c r="Q31" s="629" t="s">
        <v>970</v>
      </c>
      <c r="R31" s="629" t="s">
        <v>970</v>
      </c>
      <c r="S31" s="629" t="s">
        <v>970</v>
      </c>
      <c r="T31" s="629" t="s">
        <v>970</v>
      </c>
      <c r="U31" s="629" t="s">
        <v>970</v>
      </c>
      <c r="V31" s="629" t="s">
        <v>970</v>
      </c>
      <c r="W31" s="629" t="s">
        <v>970</v>
      </c>
      <c r="X31" s="629" t="s">
        <v>970</v>
      </c>
      <c r="Y31" s="629" t="s">
        <v>970</v>
      </c>
      <c r="Z31" s="629" t="s">
        <v>970</v>
      </c>
      <c r="AA31" s="629" t="s">
        <v>970</v>
      </c>
      <c r="AB31" s="629" t="s">
        <v>970</v>
      </c>
      <c r="AC31" s="629" t="s">
        <v>970</v>
      </c>
      <c r="AD31" s="629" t="s">
        <v>970</v>
      </c>
      <c r="AE31" s="629" t="s">
        <v>970</v>
      </c>
      <c r="AF31" s="629" t="s">
        <v>970</v>
      </c>
      <c r="AG31" s="629" t="s">
        <v>970</v>
      </c>
      <c r="AH31" s="629" t="s">
        <v>970</v>
      </c>
    </row>
    <row r="32" spans="1:34" s="9" customFormat="1" ht="18.75" customHeight="1" x14ac:dyDescent="0.25">
      <c r="A32" s="324" t="s">
        <v>845</v>
      </c>
      <c r="B32" s="316" t="s">
        <v>1005</v>
      </c>
      <c r="C32" s="318" t="s">
        <v>1006</v>
      </c>
      <c r="D32" s="629" t="s">
        <v>970</v>
      </c>
      <c r="E32" s="629" t="s">
        <v>970</v>
      </c>
      <c r="F32" s="629" t="s">
        <v>970</v>
      </c>
      <c r="G32" s="629" t="s">
        <v>970</v>
      </c>
      <c r="H32" s="629" t="s">
        <v>970</v>
      </c>
      <c r="I32" s="629" t="s">
        <v>970</v>
      </c>
      <c r="J32" s="629" t="s">
        <v>970</v>
      </c>
      <c r="K32" s="629" t="s">
        <v>970</v>
      </c>
      <c r="L32" s="629" t="s">
        <v>970</v>
      </c>
      <c r="M32" s="629" t="s">
        <v>970</v>
      </c>
      <c r="N32" s="629" t="s">
        <v>970</v>
      </c>
      <c r="O32" s="629" t="s">
        <v>970</v>
      </c>
      <c r="P32" s="629" t="s">
        <v>970</v>
      </c>
      <c r="Q32" s="629" t="s">
        <v>970</v>
      </c>
      <c r="R32" s="629" t="s">
        <v>970</v>
      </c>
      <c r="S32" s="629" t="s">
        <v>970</v>
      </c>
      <c r="T32" s="629" t="s">
        <v>970</v>
      </c>
      <c r="U32" s="629" t="s">
        <v>970</v>
      </c>
      <c r="V32" s="629" t="s">
        <v>970</v>
      </c>
      <c r="W32" s="629" t="s">
        <v>970</v>
      </c>
      <c r="X32" s="629" t="s">
        <v>970</v>
      </c>
      <c r="Y32" s="629" t="s">
        <v>970</v>
      </c>
      <c r="Z32" s="629" t="s">
        <v>970</v>
      </c>
      <c r="AA32" s="629" t="s">
        <v>970</v>
      </c>
      <c r="AB32" s="629" t="s">
        <v>970</v>
      </c>
      <c r="AC32" s="629" t="s">
        <v>970</v>
      </c>
      <c r="AD32" s="629" t="s">
        <v>970</v>
      </c>
      <c r="AE32" s="629" t="s">
        <v>970</v>
      </c>
      <c r="AF32" s="629" t="s">
        <v>970</v>
      </c>
      <c r="AG32" s="629" t="s">
        <v>970</v>
      </c>
      <c r="AH32" s="629" t="s">
        <v>970</v>
      </c>
    </row>
    <row r="33" spans="1:57" s="9" customFormat="1" ht="18.75" customHeight="1" x14ac:dyDescent="0.25">
      <c r="A33" s="320" t="s">
        <v>304</v>
      </c>
      <c r="B33" s="322" t="s">
        <v>1007</v>
      </c>
      <c r="C33" s="325" t="s">
        <v>970</v>
      </c>
      <c r="D33" s="629" t="s">
        <v>970</v>
      </c>
      <c r="E33" s="629" t="s">
        <v>970</v>
      </c>
      <c r="F33" s="629" t="s">
        <v>970</v>
      </c>
      <c r="G33" s="629" t="s">
        <v>970</v>
      </c>
      <c r="H33" s="629" t="s">
        <v>970</v>
      </c>
      <c r="I33" s="629" t="s">
        <v>970</v>
      </c>
      <c r="J33" s="629" t="s">
        <v>970</v>
      </c>
      <c r="K33" s="629" t="s">
        <v>970</v>
      </c>
      <c r="L33" s="629" t="s">
        <v>970</v>
      </c>
      <c r="M33" s="629" t="s">
        <v>970</v>
      </c>
      <c r="N33" s="629" t="s">
        <v>970</v>
      </c>
      <c r="O33" s="629" t="s">
        <v>970</v>
      </c>
      <c r="P33" s="629" t="s">
        <v>970</v>
      </c>
      <c r="Q33" s="629" t="s">
        <v>970</v>
      </c>
      <c r="R33" s="629" t="s">
        <v>970</v>
      </c>
      <c r="S33" s="629" t="s">
        <v>970</v>
      </c>
      <c r="T33" s="629" t="s">
        <v>970</v>
      </c>
      <c r="U33" s="629" t="s">
        <v>970</v>
      </c>
      <c r="V33" s="629" t="s">
        <v>970</v>
      </c>
      <c r="W33" s="629" t="s">
        <v>970</v>
      </c>
      <c r="X33" s="629" t="s">
        <v>970</v>
      </c>
      <c r="Y33" s="629" t="s">
        <v>970</v>
      </c>
      <c r="Z33" s="629" t="s">
        <v>970</v>
      </c>
      <c r="AA33" s="629" t="s">
        <v>970</v>
      </c>
      <c r="AB33" s="629" t="s">
        <v>970</v>
      </c>
      <c r="AC33" s="629" t="s">
        <v>970</v>
      </c>
      <c r="AD33" s="629" t="s">
        <v>970</v>
      </c>
      <c r="AE33" s="629" t="s">
        <v>970</v>
      </c>
      <c r="AF33" s="629" t="s">
        <v>970</v>
      </c>
      <c r="AG33" s="629" t="s">
        <v>970</v>
      </c>
      <c r="AH33" s="629" t="s">
        <v>970</v>
      </c>
    </row>
    <row r="34" spans="1:57" s="9" customFormat="1" ht="18.75" customHeight="1" x14ac:dyDescent="0.25">
      <c r="A34" s="324" t="s">
        <v>1008</v>
      </c>
      <c r="B34" s="316" t="s">
        <v>1010</v>
      </c>
      <c r="C34" s="318" t="s">
        <v>1011</v>
      </c>
      <c r="D34" s="629" t="s">
        <v>970</v>
      </c>
      <c r="E34" s="629" t="s">
        <v>970</v>
      </c>
      <c r="F34" s="629" t="s">
        <v>970</v>
      </c>
      <c r="G34" s="629" t="s">
        <v>970</v>
      </c>
      <c r="H34" s="629" t="s">
        <v>970</v>
      </c>
      <c r="I34" s="629" t="s">
        <v>970</v>
      </c>
      <c r="J34" s="629" t="s">
        <v>970</v>
      </c>
      <c r="K34" s="629" t="s">
        <v>970</v>
      </c>
      <c r="L34" s="629" t="s">
        <v>970</v>
      </c>
      <c r="M34" s="629" t="s">
        <v>970</v>
      </c>
      <c r="N34" s="629" t="s">
        <v>970</v>
      </c>
      <c r="O34" s="629" t="s">
        <v>970</v>
      </c>
      <c r="P34" s="629" t="s">
        <v>970</v>
      </c>
      <c r="Q34" s="629" t="s">
        <v>970</v>
      </c>
      <c r="R34" s="629" t="s">
        <v>970</v>
      </c>
      <c r="S34" s="629" t="s">
        <v>970</v>
      </c>
      <c r="T34" s="629" t="s">
        <v>970</v>
      </c>
      <c r="U34" s="629" t="s">
        <v>970</v>
      </c>
      <c r="V34" s="629" t="s">
        <v>970</v>
      </c>
      <c r="W34" s="629" t="s">
        <v>970</v>
      </c>
      <c r="X34" s="629" t="s">
        <v>970</v>
      </c>
      <c r="Y34" s="629" t="s">
        <v>970</v>
      </c>
      <c r="Z34" s="629" t="s">
        <v>970</v>
      </c>
      <c r="AA34" s="629" t="s">
        <v>970</v>
      </c>
      <c r="AB34" s="629" t="s">
        <v>970</v>
      </c>
      <c r="AC34" s="629" t="s">
        <v>970</v>
      </c>
      <c r="AD34" s="629" t="s">
        <v>970</v>
      </c>
      <c r="AE34" s="629" t="s">
        <v>970</v>
      </c>
      <c r="AF34" s="629" t="s">
        <v>970</v>
      </c>
      <c r="AG34" s="629" t="s">
        <v>970</v>
      </c>
      <c r="AH34" s="629" t="s">
        <v>970</v>
      </c>
    </row>
    <row r="35" spans="1:57" s="9" customFormat="1" ht="18.75" customHeight="1" x14ac:dyDescent="0.25">
      <c r="A35" s="324" t="s">
        <v>1009</v>
      </c>
      <c r="B35" s="316" t="s">
        <v>1013</v>
      </c>
      <c r="C35" s="318" t="s">
        <v>1014</v>
      </c>
      <c r="D35" s="629" t="s">
        <v>970</v>
      </c>
      <c r="E35" s="629" t="s">
        <v>970</v>
      </c>
      <c r="F35" s="629" t="s">
        <v>970</v>
      </c>
      <c r="G35" s="629" t="s">
        <v>970</v>
      </c>
      <c r="H35" s="629" t="s">
        <v>970</v>
      </c>
      <c r="I35" s="629" t="s">
        <v>970</v>
      </c>
      <c r="J35" s="629" t="s">
        <v>970</v>
      </c>
      <c r="K35" s="629" t="s">
        <v>970</v>
      </c>
      <c r="L35" s="629" t="s">
        <v>970</v>
      </c>
      <c r="M35" s="629" t="s">
        <v>970</v>
      </c>
      <c r="N35" s="629" t="s">
        <v>970</v>
      </c>
      <c r="O35" s="629" t="s">
        <v>970</v>
      </c>
      <c r="P35" s="629" t="s">
        <v>970</v>
      </c>
      <c r="Q35" s="629" t="s">
        <v>970</v>
      </c>
      <c r="R35" s="629" t="s">
        <v>970</v>
      </c>
      <c r="S35" s="629" t="s">
        <v>970</v>
      </c>
      <c r="T35" s="629" t="s">
        <v>970</v>
      </c>
      <c r="U35" s="629" t="s">
        <v>970</v>
      </c>
      <c r="V35" s="629" t="s">
        <v>970</v>
      </c>
      <c r="W35" s="629" t="s">
        <v>970</v>
      </c>
      <c r="X35" s="629" t="s">
        <v>970</v>
      </c>
      <c r="Y35" s="629" t="s">
        <v>970</v>
      </c>
      <c r="Z35" s="629" t="s">
        <v>970</v>
      </c>
      <c r="AA35" s="629" t="s">
        <v>970</v>
      </c>
      <c r="AB35" s="629" t="s">
        <v>970</v>
      </c>
      <c r="AC35" s="629" t="s">
        <v>970</v>
      </c>
      <c r="AD35" s="629" t="s">
        <v>970</v>
      </c>
      <c r="AE35" s="629" t="s">
        <v>970</v>
      </c>
      <c r="AF35" s="629" t="s">
        <v>970</v>
      </c>
      <c r="AG35" s="629" t="s">
        <v>970</v>
      </c>
      <c r="AH35" s="629" t="s">
        <v>970</v>
      </c>
    </row>
    <row r="36" spans="1:57" s="9" customFormat="1" ht="18.75" customHeight="1" x14ac:dyDescent="0.25">
      <c r="A36" s="324" t="s">
        <v>1012</v>
      </c>
      <c r="B36" s="316" t="s">
        <v>1015</v>
      </c>
      <c r="C36" s="318" t="s">
        <v>1016</v>
      </c>
      <c r="D36" s="629" t="s">
        <v>970</v>
      </c>
      <c r="E36" s="629" t="s">
        <v>970</v>
      </c>
      <c r="F36" s="629" t="s">
        <v>970</v>
      </c>
      <c r="G36" s="629" t="s">
        <v>970</v>
      </c>
      <c r="H36" s="629" t="s">
        <v>970</v>
      </c>
      <c r="I36" s="629" t="s">
        <v>970</v>
      </c>
      <c r="J36" s="629" t="s">
        <v>970</v>
      </c>
      <c r="K36" s="629" t="s">
        <v>970</v>
      </c>
      <c r="L36" s="629" t="s">
        <v>970</v>
      </c>
      <c r="M36" s="629" t="s">
        <v>970</v>
      </c>
      <c r="N36" s="629" t="s">
        <v>970</v>
      </c>
      <c r="O36" s="629" t="s">
        <v>970</v>
      </c>
      <c r="P36" s="629" t="s">
        <v>970</v>
      </c>
      <c r="Q36" s="629" t="s">
        <v>970</v>
      </c>
      <c r="R36" s="629" t="s">
        <v>970</v>
      </c>
      <c r="S36" s="629" t="s">
        <v>970</v>
      </c>
      <c r="T36" s="629" t="s">
        <v>970</v>
      </c>
      <c r="U36" s="629" t="s">
        <v>970</v>
      </c>
      <c r="V36" s="629" t="s">
        <v>970</v>
      </c>
      <c r="W36" s="629" t="s">
        <v>970</v>
      </c>
      <c r="X36" s="629" t="s">
        <v>970</v>
      </c>
      <c r="Y36" s="629" t="s">
        <v>970</v>
      </c>
      <c r="Z36" s="629" t="s">
        <v>970</v>
      </c>
      <c r="AA36" s="629" t="s">
        <v>970</v>
      </c>
      <c r="AB36" s="629" t="s">
        <v>970</v>
      </c>
      <c r="AC36" s="629" t="s">
        <v>970</v>
      </c>
      <c r="AD36" s="629" t="s">
        <v>970</v>
      </c>
      <c r="AE36" s="629" t="s">
        <v>970</v>
      </c>
      <c r="AF36" s="629" t="s">
        <v>970</v>
      </c>
      <c r="AG36" s="629" t="s">
        <v>970</v>
      </c>
      <c r="AH36" s="629" t="s">
        <v>970</v>
      </c>
    </row>
    <row r="37" spans="1:57" s="9" customFormat="1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</row>
    <row r="38" spans="1:57" s="9" customFormat="1" ht="30" customHeight="1" x14ac:dyDescent="0.25">
      <c r="A38" s="786" t="s">
        <v>162</v>
      </c>
      <c r="B38" s="786"/>
      <c r="C38" s="786"/>
      <c r="D38" s="786"/>
      <c r="E38" s="786"/>
      <c r="F38" s="786"/>
      <c r="G38" s="786"/>
      <c r="H38" s="786"/>
      <c r="I38" s="786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</row>
    <row r="39" spans="1:57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630" t="s">
        <v>973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631" t="s">
        <v>1036</v>
      </c>
      <c r="AA39" s="8"/>
      <c r="AB39" s="8"/>
      <c r="AC39" s="8"/>
      <c r="AD39" s="8"/>
      <c r="AE39" s="8"/>
      <c r="AF39" s="8"/>
      <c r="AG39" s="8"/>
      <c r="AH39" s="8"/>
    </row>
    <row r="40" spans="1:57" s="28" customFormat="1" x14ac:dyDescent="0.25">
      <c r="C40" s="247"/>
      <c r="D40" s="247"/>
      <c r="L40" s="246"/>
      <c r="M40" s="247"/>
      <c r="N40" s="247"/>
      <c r="O40" s="247"/>
      <c r="BA40" s="248"/>
      <c r="BB40" s="248"/>
      <c r="BC40" s="248"/>
      <c r="BD40" s="248"/>
      <c r="BE40" s="248"/>
    </row>
    <row r="41" spans="1:57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</row>
    <row r="42" spans="1:57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</row>
    <row r="43" spans="1:57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</row>
    <row r="44" spans="1:57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</row>
    <row r="45" spans="1:57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</row>
    <row r="46" spans="1:57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</row>
  </sheetData>
  <customSheetViews>
    <customSheetView guid="{500C2F4F-1743-499A-A051-20565DBF52B2}" scale="80" showPageBreaks="1" printArea="1" view="pageBreakPreview">
      <selection activeCell="AJ15" sqref="AJ15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orientation="landscape" r:id="rId1"/>
      <headerFooter alignWithMargins="0"/>
    </customSheetView>
  </customSheetViews>
  <mergeCells count="22">
    <mergeCell ref="A38:I38"/>
    <mergeCell ref="O18:S18"/>
    <mergeCell ref="A14:I14"/>
    <mergeCell ref="A15:A19"/>
    <mergeCell ref="D15:D19"/>
    <mergeCell ref="E17:I17"/>
    <mergeCell ref="J17:AH17"/>
    <mergeCell ref="B15:B19"/>
    <mergeCell ref="C15:C19"/>
    <mergeCell ref="T18:X18"/>
    <mergeCell ref="Y18:AC18"/>
    <mergeCell ref="AD18:AH18"/>
    <mergeCell ref="E18:I18"/>
    <mergeCell ref="J18:N18"/>
    <mergeCell ref="E15:AH16"/>
    <mergeCell ref="A12:AH12"/>
    <mergeCell ref="A13:AH13"/>
    <mergeCell ref="A4:AH4"/>
    <mergeCell ref="A5:AH5"/>
    <mergeCell ref="A7:AH7"/>
    <mergeCell ref="A8:AH8"/>
    <mergeCell ref="A10:AH10"/>
  </mergeCells>
  <printOptions horizontalCentered="1"/>
  <pageMargins left="0.25" right="0.25" top="0.75" bottom="0.75" header="0.3" footer="0.3"/>
  <pageSetup paperSize="9" scale="51" orientation="landscape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CFF99"/>
    <pageSetUpPr fitToPage="1"/>
  </sheetPr>
  <dimension ref="A1:CD46"/>
  <sheetViews>
    <sheetView view="pageBreakPreview" zoomScale="75" zoomScaleNormal="60" zoomScaleSheetLayoutView="75" workbookViewId="0">
      <selection activeCell="L18" sqref="L18:R18"/>
    </sheetView>
  </sheetViews>
  <sheetFormatPr defaultRowHeight="15.75" x14ac:dyDescent="0.25"/>
  <cols>
    <col min="1" max="1" width="9.875" style="6" customWidth="1"/>
    <col min="2" max="2" width="40.25" style="6" customWidth="1"/>
    <col min="3" max="3" width="9.625" style="6" customWidth="1"/>
    <col min="4" max="4" width="16.375" style="6" customWidth="1"/>
    <col min="5" max="53" width="5.875" style="6" customWidth="1"/>
    <col min="54" max="54" width="7.125" style="6" customWidth="1"/>
    <col min="55" max="74" width="5.875" style="6" customWidth="1"/>
    <col min="75" max="75" width="8" style="6" customWidth="1"/>
    <col min="76" max="81" width="6.125" style="6" customWidth="1"/>
    <col min="82" max="82" width="16" style="6" customWidth="1"/>
    <col min="83" max="16384" width="9" style="6"/>
  </cols>
  <sheetData>
    <row r="1" spans="1:82" ht="18.75" x14ac:dyDescent="0.25">
      <c r="X1" s="8"/>
      <c r="Y1" s="8"/>
      <c r="Z1" s="11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20" t="s">
        <v>65</v>
      </c>
    </row>
    <row r="2" spans="1:82" ht="18.75" x14ac:dyDescent="0.3">
      <c r="X2" s="8"/>
      <c r="Y2" s="8"/>
      <c r="Z2" s="11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29" t="s">
        <v>0</v>
      </c>
    </row>
    <row r="3" spans="1:82" ht="18.75" x14ac:dyDescent="0.3">
      <c r="X3" s="8"/>
      <c r="Y3" s="8"/>
      <c r="Z3" s="11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29" t="s">
        <v>946</v>
      </c>
    </row>
    <row r="4" spans="1:82" s="19" customFormat="1" ht="18.75" customHeight="1" x14ac:dyDescent="0.25">
      <c r="A4" s="689" t="s">
        <v>927</v>
      </c>
      <c r="B4" s="689"/>
      <c r="C4" s="689"/>
      <c r="D4" s="689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689"/>
      <c r="Q4" s="689"/>
      <c r="R4" s="689"/>
      <c r="S4" s="689"/>
      <c r="T4" s="689"/>
      <c r="U4" s="689"/>
      <c r="V4" s="689"/>
      <c r="W4" s="689"/>
      <c r="X4" s="689"/>
      <c r="Y4" s="689"/>
      <c r="Z4" s="689"/>
      <c r="AA4" s="689"/>
      <c r="AB4" s="689"/>
      <c r="AC4" s="689"/>
      <c r="AD4" s="689"/>
      <c r="AE4" s="689"/>
      <c r="AF4" s="689"/>
      <c r="AG4" s="689"/>
      <c r="AH4" s="689"/>
      <c r="AI4" s="689"/>
      <c r="AJ4" s="689"/>
      <c r="AK4" s="689"/>
      <c r="AL4" s="689"/>
      <c r="AM4" s="689"/>
    </row>
    <row r="5" spans="1:82" s="9" customFormat="1" ht="18.75" customHeight="1" x14ac:dyDescent="0.3">
      <c r="A5" s="690" t="s">
        <v>1035</v>
      </c>
      <c r="B5" s="690"/>
      <c r="C5" s="690"/>
      <c r="D5" s="690"/>
      <c r="E5" s="690"/>
      <c r="F5" s="690"/>
      <c r="G5" s="690"/>
      <c r="H5" s="690"/>
      <c r="I5" s="690"/>
      <c r="J5" s="690"/>
      <c r="K5" s="690"/>
      <c r="L5" s="690"/>
      <c r="M5" s="690"/>
      <c r="N5" s="690"/>
      <c r="O5" s="690"/>
      <c r="P5" s="690"/>
      <c r="Q5" s="690"/>
      <c r="R5" s="690"/>
      <c r="S5" s="690"/>
      <c r="T5" s="690"/>
      <c r="U5" s="690"/>
      <c r="V5" s="690"/>
      <c r="W5" s="690"/>
      <c r="X5" s="690"/>
      <c r="Y5" s="690"/>
      <c r="Z5" s="690"/>
      <c r="AA5" s="690"/>
      <c r="AB5" s="690"/>
      <c r="AC5" s="690"/>
      <c r="AD5" s="690"/>
      <c r="AE5" s="690"/>
      <c r="AF5" s="690"/>
      <c r="AG5" s="690"/>
      <c r="AH5" s="690"/>
      <c r="AI5" s="690"/>
      <c r="AJ5" s="690"/>
      <c r="AK5" s="690"/>
      <c r="AL5" s="690"/>
      <c r="AM5" s="690"/>
    </row>
    <row r="6" spans="1:82" s="9" customFormat="1" ht="18.75" x14ac:dyDescent="0.3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</row>
    <row r="7" spans="1:82" s="9" customFormat="1" ht="18.75" customHeight="1" x14ac:dyDescent="0.3">
      <c r="A7" s="690" t="s">
        <v>985</v>
      </c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690"/>
      <c r="O7" s="690"/>
      <c r="P7" s="690"/>
      <c r="Q7" s="690"/>
      <c r="R7" s="690"/>
      <c r="S7" s="690"/>
      <c r="T7" s="690"/>
      <c r="U7" s="690"/>
      <c r="V7" s="690"/>
      <c r="W7" s="690"/>
      <c r="X7" s="690"/>
      <c r="Y7" s="690"/>
      <c r="Z7" s="690"/>
      <c r="AA7" s="690"/>
      <c r="AB7" s="690"/>
      <c r="AC7" s="690"/>
      <c r="AD7" s="690"/>
      <c r="AE7" s="690"/>
      <c r="AF7" s="690"/>
      <c r="AG7" s="690"/>
      <c r="AH7" s="690"/>
      <c r="AI7" s="690"/>
      <c r="AJ7" s="690"/>
      <c r="AK7" s="690"/>
      <c r="AL7" s="690"/>
      <c r="AM7" s="690"/>
    </row>
    <row r="8" spans="1:82" ht="15.75" customHeight="1" x14ac:dyDescent="0.25">
      <c r="A8" s="692" t="s">
        <v>89</v>
      </c>
      <c r="B8" s="692"/>
      <c r="C8" s="692"/>
      <c r="D8" s="692"/>
      <c r="E8" s="692"/>
      <c r="F8" s="692"/>
      <c r="G8" s="692"/>
      <c r="H8" s="692"/>
      <c r="I8" s="692"/>
      <c r="J8" s="692"/>
      <c r="K8" s="692"/>
      <c r="L8" s="692"/>
      <c r="M8" s="692"/>
      <c r="N8" s="692"/>
      <c r="O8" s="692"/>
      <c r="P8" s="692"/>
      <c r="Q8" s="692"/>
      <c r="R8" s="692"/>
      <c r="S8" s="692"/>
      <c r="T8" s="692"/>
      <c r="U8" s="692"/>
      <c r="V8" s="692"/>
      <c r="W8" s="692"/>
      <c r="X8" s="692"/>
      <c r="Y8" s="692"/>
      <c r="Z8" s="692"/>
      <c r="AA8" s="692"/>
      <c r="AB8" s="692"/>
      <c r="AC8" s="692"/>
      <c r="AD8" s="692"/>
      <c r="AE8" s="692"/>
      <c r="AF8" s="692"/>
      <c r="AG8" s="692"/>
      <c r="AH8" s="692"/>
      <c r="AI8" s="692"/>
      <c r="AJ8" s="692"/>
      <c r="AK8" s="692"/>
      <c r="AL8" s="692"/>
      <c r="AM8" s="692"/>
    </row>
    <row r="9" spans="1:82" x14ac:dyDescent="0.25">
      <c r="A9" s="154"/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</row>
    <row r="10" spans="1:82" ht="18.75" x14ac:dyDescent="0.3">
      <c r="A10" s="691" t="s">
        <v>1021</v>
      </c>
      <c r="B10" s="691"/>
      <c r="C10" s="691"/>
      <c r="D10" s="691"/>
      <c r="E10" s="691"/>
      <c r="F10" s="691"/>
      <c r="G10" s="691"/>
      <c r="H10" s="691"/>
      <c r="I10" s="691"/>
      <c r="J10" s="691"/>
      <c r="K10" s="691"/>
      <c r="L10" s="691"/>
      <c r="M10" s="691"/>
      <c r="N10" s="691"/>
      <c r="O10" s="691"/>
      <c r="P10" s="691"/>
      <c r="Q10" s="691"/>
      <c r="R10" s="691"/>
      <c r="S10" s="691"/>
      <c r="T10" s="691"/>
      <c r="U10" s="691"/>
      <c r="V10" s="691"/>
      <c r="W10" s="691"/>
      <c r="X10" s="691"/>
      <c r="Y10" s="691"/>
      <c r="Z10" s="691"/>
      <c r="AA10" s="691"/>
      <c r="AB10" s="691"/>
      <c r="AC10" s="691"/>
      <c r="AD10" s="691"/>
      <c r="AE10" s="691"/>
      <c r="AF10" s="691"/>
      <c r="AG10" s="691"/>
      <c r="AH10" s="691"/>
      <c r="AI10" s="691"/>
      <c r="AJ10" s="691"/>
      <c r="AK10" s="691"/>
      <c r="AL10" s="691"/>
      <c r="AM10" s="691"/>
    </row>
    <row r="11" spans="1:82" ht="18.75" x14ac:dyDescent="0.3">
      <c r="AB11" s="29"/>
    </row>
    <row r="12" spans="1:82" ht="18.75" x14ac:dyDescent="0.25">
      <c r="A12" s="741" t="s">
        <v>1031</v>
      </c>
      <c r="B12" s="741"/>
      <c r="C12" s="741"/>
      <c r="D12" s="741"/>
      <c r="E12" s="741"/>
      <c r="F12" s="741"/>
      <c r="G12" s="741"/>
      <c r="H12" s="741"/>
      <c r="I12" s="741"/>
      <c r="J12" s="741"/>
      <c r="K12" s="741"/>
      <c r="L12" s="741"/>
      <c r="M12" s="741"/>
      <c r="N12" s="741"/>
      <c r="O12" s="741"/>
      <c r="P12" s="741"/>
      <c r="Q12" s="741"/>
      <c r="R12" s="741"/>
      <c r="S12" s="741"/>
      <c r="T12" s="741"/>
      <c r="U12" s="741"/>
      <c r="V12" s="741"/>
      <c r="W12" s="741"/>
      <c r="X12" s="741"/>
      <c r="Y12" s="741"/>
      <c r="Z12" s="741"/>
      <c r="AA12" s="741"/>
      <c r="AB12" s="741"/>
      <c r="AC12" s="741"/>
      <c r="AD12" s="741"/>
      <c r="AE12" s="741"/>
      <c r="AF12" s="741"/>
      <c r="AG12" s="741"/>
      <c r="AH12" s="741"/>
      <c r="AI12" s="741"/>
      <c r="AJ12" s="741"/>
      <c r="AK12" s="741"/>
      <c r="AL12" s="741"/>
      <c r="AM12" s="741"/>
    </row>
    <row r="13" spans="1:82" x14ac:dyDescent="0.25">
      <c r="A13" s="658" t="s">
        <v>74</v>
      </c>
      <c r="B13" s="658"/>
      <c r="C13" s="658"/>
      <c r="D13" s="658"/>
      <c r="E13" s="658"/>
      <c r="F13" s="658"/>
      <c r="G13" s="658"/>
      <c r="H13" s="658"/>
      <c r="I13" s="658"/>
      <c r="J13" s="658"/>
      <c r="K13" s="658"/>
      <c r="L13" s="658"/>
      <c r="M13" s="658"/>
      <c r="N13" s="658"/>
      <c r="O13" s="658"/>
      <c r="P13" s="658"/>
      <c r="Q13" s="658"/>
      <c r="R13" s="658"/>
      <c r="S13" s="658"/>
      <c r="T13" s="658"/>
      <c r="U13" s="658"/>
      <c r="V13" s="658"/>
      <c r="W13" s="658"/>
      <c r="X13" s="658"/>
      <c r="Y13" s="658"/>
      <c r="Z13" s="658"/>
      <c r="AA13" s="658"/>
      <c r="AB13" s="658"/>
      <c r="AC13" s="658"/>
      <c r="AD13" s="658"/>
      <c r="AE13" s="658"/>
      <c r="AF13" s="658"/>
      <c r="AG13" s="658"/>
      <c r="AH13" s="658"/>
      <c r="AI13" s="658"/>
      <c r="AJ13" s="658"/>
      <c r="AK13" s="658"/>
      <c r="AL13" s="658"/>
      <c r="AM13" s="658"/>
    </row>
    <row r="14" spans="1:82" ht="18.75" x14ac:dyDescent="0.3">
      <c r="A14" s="787"/>
      <c r="B14" s="787"/>
      <c r="C14" s="787"/>
      <c r="D14" s="787"/>
      <c r="E14" s="787"/>
      <c r="F14" s="787"/>
      <c r="G14" s="787"/>
      <c r="H14" s="787"/>
      <c r="I14" s="787"/>
      <c r="J14" s="787"/>
      <c r="K14" s="787"/>
      <c r="L14" s="787"/>
      <c r="M14" s="787"/>
      <c r="N14" s="787"/>
      <c r="O14" s="787"/>
      <c r="P14" s="787"/>
      <c r="Q14" s="787"/>
      <c r="R14" s="787"/>
      <c r="S14" s="787"/>
      <c r="T14" s="787"/>
      <c r="U14" s="787"/>
      <c r="V14" s="787"/>
      <c r="W14" s="787"/>
      <c r="X14" s="787"/>
      <c r="Y14" s="787"/>
      <c r="Z14" s="787"/>
      <c r="AA14" s="787"/>
      <c r="AB14" s="787"/>
      <c r="AC14" s="787"/>
      <c r="AD14" s="787"/>
      <c r="AE14" s="787"/>
      <c r="AF14" s="787"/>
      <c r="AG14" s="787"/>
      <c r="AH14" s="787"/>
      <c r="AI14" s="787"/>
      <c r="AJ14" s="787"/>
      <c r="AK14" s="787"/>
      <c r="AL14" s="787"/>
      <c r="AM14" s="787"/>
      <c r="AN14" s="230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0"/>
      <c r="BC14" s="230"/>
      <c r="BD14" s="230"/>
      <c r="BE14" s="230"/>
      <c r="BF14" s="230"/>
      <c r="BG14" s="230"/>
      <c r="BH14" s="230"/>
      <c r="BI14" s="230"/>
      <c r="BJ14" s="230"/>
      <c r="BK14" s="230"/>
      <c r="BL14" s="230"/>
      <c r="BM14" s="230"/>
      <c r="BN14" s="230"/>
      <c r="BO14" s="230"/>
      <c r="BP14" s="230"/>
      <c r="BQ14" s="230"/>
      <c r="BR14" s="230"/>
      <c r="BS14" s="230"/>
      <c r="BT14" s="230"/>
      <c r="BU14" s="230"/>
      <c r="BV14" s="230"/>
      <c r="BW14" s="230"/>
      <c r="BX14" s="230"/>
      <c r="BY14" s="230"/>
      <c r="BZ14" s="230"/>
      <c r="CA14" s="230"/>
      <c r="CB14" s="230"/>
      <c r="CC14" s="230"/>
      <c r="CD14" s="230"/>
    </row>
    <row r="15" spans="1:82" ht="30" customHeight="1" x14ac:dyDescent="0.25">
      <c r="A15" s="662" t="s">
        <v>71</v>
      </c>
      <c r="B15" s="665" t="s">
        <v>19</v>
      </c>
      <c r="C15" s="665" t="s">
        <v>5</v>
      </c>
      <c r="D15" s="662" t="s">
        <v>179</v>
      </c>
      <c r="E15" s="788" t="s">
        <v>1028</v>
      </c>
      <c r="F15" s="789"/>
      <c r="G15" s="789"/>
      <c r="H15" s="789"/>
      <c r="I15" s="789"/>
      <c r="J15" s="789"/>
      <c r="K15" s="789"/>
      <c r="L15" s="789"/>
      <c r="M15" s="789"/>
      <c r="N15" s="789"/>
      <c r="O15" s="789"/>
      <c r="P15" s="789"/>
      <c r="Q15" s="789"/>
      <c r="R15" s="789"/>
      <c r="S15" s="789"/>
      <c r="T15" s="789"/>
      <c r="U15" s="789"/>
      <c r="V15" s="789"/>
      <c r="W15" s="789"/>
      <c r="X15" s="789"/>
      <c r="Y15" s="789"/>
      <c r="Z15" s="789"/>
      <c r="AA15" s="789"/>
      <c r="AB15" s="789"/>
      <c r="AC15" s="789"/>
      <c r="AD15" s="789"/>
      <c r="AE15" s="789"/>
      <c r="AF15" s="789"/>
      <c r="AG15" s="789"/>
      <c r="AH15" s="789"/>
      <c r="AI15" s="789"/>
      <c r="AJ15" s="789"/>
      <c r="AK15" s="789"/>
      <c r="AL15" s="789"/>
      <c r="AM15" s="789"/>
      <c r="AN15" s="789"/>
      <c r="AO15" s="789"/>
      <c r="AP15" s="789"/>
      <c r="AQ15" s="789"/>
      <c r="AR15" s="789"/>
      <c r="AS15" s="789"/>
      <c r="AT15" s="789"/>
      <c r="AU15" s="789"/>
      <c r="AV15" s="789"/>
      <c r="AW15" s="789"/>
      <c r="AX15" s="789"/>
      <c r="AY15" s="789"/>
      <c r="AZ15" s="789"/>
      <c r="BA15" s="789"/>
      <c r="BB15" s="789"/>
      <c r="BC15" s="789"/>
      <c r="BD15" s="789"/>
      <c r="BE15" s="789"/>
      <c r="BF15" s="789"/>
      <c r="BG15" s="789"/>
      <c r="BH15" s="789"/>
      <c r="BI15" s="789"/>
      <c r="BJ15" s="789"/>
      <c r="BK15" s="789"/>
      <c r="BL15" s="789"/>
      <c r="BM15" s="789"/>
      <c r="BN15" s="789"/>
      <c r="BO15" s="789"/>
      <c r="BP15" s="789"/>
      <c r="BQ15" s="789"/>
      <c r="BR15" s="789"/>
      <c r="BS15" s="789"/>
      <c r="BT15" s="789"/>
      <c r="BU15" s="789"/>
      <c r="BV15" s="790"/>
      <c r="BW15" s="674" t="s">
        <v>880</v>
      </c>
      <c r="BX15" s="675"/>
      <c r="BY15" s="675"/>
      <c r="BZ15" s="675"/>
      <c r="CA15" s="675"/>
      <c r="CB15" s="675"/>
      <c r="CC15" s="676"/>
      <c r="CD15" s="745" t="s">
        <v>90</v>
      </c>
    </row>
    <row r="16" spans="1:82" ht="30" customHeight="1" x14ac:dyDescent="0.25">
      <c r="A16" s="663"/>
      <c r="B16" s="665"/>
      <c r="C16" s="665"/>
      <c r="D16" s="663"/>
      <c r="E16" s="791"/>
      <c r="F16" s="792"/>
      <c r="G16" s="792"/>
      <c r="H16" s="792"/>
      <c r="I16" s="792"/>
      <c r="J16" s="792"/>
      <c r="K16" s="792"/>
      <c r="L16" s="792"/>
      <c r="M16" s="792"/>
      <c r="N16" s="792"/>
      <c r="O16" s="792"/>
      <c r="P16" s="792"/>
      <c r="Q16" s="792"/>
      <c r="R16" s="792"/>
      <c r="S16" s="792"/>
      <c r="T16" s="792"/>
      <c r="U16" s="792"/>
      <c r="V16" s="792"/>
      <c r="W16" s="792"/>
      <c r="X16" s="792"/>
      <c r="Y16" s="792"/>
      <c r="Z16" s="792"/>
      <c r="AA16" s="792"/>
      <c r="AB16" s="792"/>
      <c r="AC16" s="792"/>
      <c r="AD16" s="792"/>
      <c r="AE16" s="792"/>
      <c r="AF16" s="792"/>
      <c r="AG16" s="792"/>
      <c r="AH16" s="792"/>
      <c r="AI16" s="792"/>
      <c r="AJ16" s="792"/>
      <c r="AK16" s="792"/>
      <c r="AL16" s="792"/>
      <c r="AM16" s="792"/>
      <c r="AN16" s="792"/>
      <c r="AO16" s="792"/>
      <c r="AP16" s="792"/>
      <c r="AQ16" s="792"/>
      <c r="AR16" s="792"/>
      <c r="AS16" s="792"/>
      <c r="AT16" s="792"/>
      <c r="AU16" s="792"/>
      <c r="AV16" s="792"/>
      <c r="AW16" s="792"/>
      <c r="AX16" s="792"/>
      <c r="AY16" s="792"/>
      <c r="AZ16" s="792"/>
      <c r="BA16" s="792"/>
      <c r="BB16" s="792"/>
      <c r="BC16" s="792"/>
      <c r="BD16" s="792"/>
      <c r="BE16" s="792"/>
      <c r="BF16" s="792"/>
      <c r="BG16" s="792"/>
      <c r="BH16" s="792"/>
      <c r="BI16" s="792"/>
      <c r="BJ16" s="792"/>
      <c r="BK16" s="792"/>
      <c r="BL16" s="792"/>
      <c r="BM16" s="792"/>
      <c r="BN16" s="792"/>
      <c r="BO16" s="792"/>
      <c r="BP16" s="792"/>
      <c r="BQ16" s="792"/>
      <c r="BR16" s="792"/>
      <c r="BS16" s="792"/>
      <c r="BT16" s="792"/>
      <c r="BU16" s="792"/>
      <c r="BV16" s="793"/>
      <c r="BW16" s="680"/>
      <c r="BX16" s="681"/>
      <c r="BY16" s="681"/>
      <c r="BZ16" s="681"/>
      <c r="CA16" s="681"/>
      <c r="CB16" s="681"/>
      <c r="CC16" s="682"/>
      <c r="CD16" s="745"/>
    </row>
    <row r="17" spans="1:82" ht="39" customHeight="1" x14ac:dyDescent="0.25">
      <c r="A17" s="663"/>
      <c r="B17" s="665"/>
      <c r="C17" s="665"/>
      <c r="D17" s="663"/>
      <c r="E17" s="670" t="s">
        <v>9</v>
      </c>
      <c r="F17" s="670"/>
      <c r="G17" s="670"/>
      <c r="H17" s="670"/>
      <c r="I17" s="670"/>
      <c r="J17" s="670"/>
      <c r="K17" s="670"/>
      <c r="L17" s="670"/>
      <c r="M17" s="670"/>
      <c r="N17" s="670"/>
      <c r="O17" s="670"/>
      <c r="P17" s="670"/>
      <c r="Q17" s="670"/>
      <c r="R17" s="670"/>
      <c r="S17" s="670"/>
      <c r="T17" s="670"/>
      <c r="U17" s="670"/>
      <c r="V17" s="670"/>
      <c r="W17" s="670"/>
      <c r="X17" s="670"/>
      <c r="Y17" s="670"/>
      <c r="Z17" s="670"/>
      <c r="AA17" s="670"/>
      <c r="AB17" s="670"/>
      <c r="AC17" s="670"/>
      <c r="AD17" s="670"/>
      <c r="AE17" s="670"/>
      <c r="AF17" s="670"/>
      <c r="AG17" s="670"/>
      <c r="AH17" s="670"/>
      <c r="AI17" s="670"/>
      <c r="AJ17" s="670"/>
      <c r="AK17" s="670"/>
      <c r="AL17" s="670"/>
      <c r="AM17" s="670"/>
      <c r="AN17" s="670" t="s">
        <v>10</v>
      </c>
      <c r="AO17" s="670"/>
      <c r="AP17" s="670"/>
      <c r="AQ17" s="670"/>
      <c r="AR17" s="670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70"/>
      <c r="BF17" s="670"/>
      <c r="BG17" s="670"/>
      <c r="BH17" s="670"/>
      <c r="BI17" s="670"/>
      <c r="BJ17" s="670"/>
      <c r="BK17" s="670"/>
      <c r="BL17" s="670"/>
      <c r="BM17" s="670"/>
      <c r="BN17" s="670"/>
      <c r="BO17" s="670"/>
      <c r="BP17" s="670"/>
      <c r="BQ17" s="670"/>
      <c r="BR17" s="670"/>
      <c r="BS17" s="670"/>
      <c r="BT17" s="670"/>
      <c r="BU17" s="670"/>
      <c r="BV17" s="670"/>
      <c r="BW17" s="680"/>
      <c r="BX17" s="681"/>
      <c r="BY17" s="681"/>
      <c r="BZ17" s="681"/>
      <c r="CA17" s="681"/>
      <c r="CB17" s="681"/>
      <c r="CC17" s="682"/>
      <c r="CD17" s="745"/>
    </row>
    <row r="18" spans="1:82" ht="30" customHeight="1" x14ac:dyDescent="0.25">
      <c r="A18" s="663"/>
      <c r="B18" s="665"/>
      <c r="C18" s="665"/>
      <c r="D18" s="663"/>
      <c r="E18" s="670" t="s">
        <v>14</v>
      </c>
      <c r="F18" s="670"/>
      <c r="G18" s="670"/>
      <c r="H18" s="670"/>
      <c r="I18" s="670"/>
      <c r="J18" s="670"/>
      <c r="K18" s="670"/>
      <c r="L18" s="670" t="s">
        <v>82</v>
      </c>
      <c r="M18" s="670"/>
      <c r="N18" s="670"/>
      <c r="O18" s="670"/>
      <c r="P18" s="670"/>
      <c r="Q18" s="670"/>
      <c r="R18" s="670"/>
      <c r="S18" s="670" t="s">
        <v>83</v>
      </c>
      <c r="T18" s="670"/>
      <c r="U18" s="670"/>
      <c r="V18" s="670"/>
      <c r="W18" s="670"/>
      <c r="X18" s="670"/>
      <c r="Y18" s="670"/>
      <c r="Z18" s="670" t="s">
        <v>84</v>
      </c>
      <c r="AA18" s="670"/>
      <c r="AB18" s="670"/>
      <c r="AC18" s="670"/>
      <c r="AD18" s="670"/>
      <c r="AE18" s="670"/>
      <c r="AF18" s="670"/>
      <c r="AG18" s="670" t="s">
        <v>85</v>
      </c>
      <c r="AH18" s="670"/>
      <c r="AI18" s="670"/>
      <c r="AJ18" s="670"/>
      <c r="AK18" s="670"/>
      <c r="AL18" s="670"/>
      <c r="AM18" s="670"/>
      <c r="AN18" s="776" t="s">
        <v>14</v>
      </c>
      <c r="AO18" s="776"/>
      <c r="AP18" s="776"/>
      <c r="AQ18" s="776"/>
      <c r="AR18" s="776"/>
      <c r="AS18" s="776"/>
      <c r="AT18" s="776"/>
      <c r="AU18" s="670" t="s">
        <v>82</v>
      </c>
      <c r="AV18" s="670"/>
      <c r="AW18" s="670"/>
      <c r="AX18" s="670"/>
      <c r="AY18" s="670"/>
      <c r="AZ18" s="670"/>
      <c r="BA18" s="670"/>
      <c r="BB18" s="670" t="s">
        <v>83</v>
      </c>
      <c r="BC18" s="670"/>
      <c r="BD18" s="670"/>
      <c r="BE18" s="670"/>
      <c r="BF18" s="670"/>
      <c r="BG18" s="670"/>
      <c r="BH18" s="670"/>
      <c r="BI18" s="670" t="s">
        <v>84</v>
      </c>
      <c r="BJ18" s="670"/>
      <c r="BK18" s="670"/>
      <c r="BL18" s="670"/>
      <c r="BM18" s="670"/>
      <c r="BN18" s="670"/>
      <c r="BO18" s="670"/>
      <c r="BP18" s="670" t="s">
        <v>85</v>
      </c>
      <c r="BQ18" s="670"/>
      <c r="BR18" s="670"/>
      <c r="BS18" s="670"/>
      <c r="BT18" s="670"/>
      <c r="BU18" s="670"/>
      <c r="BV18" s="670"/>
      <c r="BW18" s="677"/>
      <c r="BX18" s="678"/>
      <c r="BY18" s="678"/>
      <c r="BZ18" s="678"/>
      <c r="CA18" s="678"/>
      <c r="CB18" s="678"/>
      <c r="CC18" s="679"/>
      <c r="CD18" s="745"/>
    </row>
    <row r="19" spans="1:82" ht="96.75" customHeight="1" x14ac:dyDescent="0.25">
      <c r="A19" s="664"/>
      <c r="B19" s="665"/>
      <c r="C19" s="665"/>
      <c r="D19" s="664"/>
      <c r="E19" s="161" t="s">
        <v>2</v>
      </c>
      <c r="F19" s="161" t="s">
        <v>3</v>
      </c>
      <c r="G19" s="161" t="s">
        <v>258</v>
      </c>
      <c r="H19" s="161" t="s">
        <v>259</v>
      </c>
      <c r="I19" s="161" t="s">
        <v>6</v>
      </c>
      <c r="J19" s="161" t="s">
        <v>1</v>
      </c>
      <c r="K19" s="40" t="s">
        <v>13</v>
      </c>
      <c r="L19" s="161" t="s">
        <v>2</v>
      </c>
      <c r="M19" s="161" t="s">
        <v>3</v>
      </c>
      <c r="N19" s="161" t="s">
        <v>258</v>
      </c>
      <c r="O19" s="161" t="s">
        <v>259</v>
      </c>
      <c r="P19" s="161" t="s">
        <v>6</v>
      </c>
      <c r="Q19" s="161" t="s">
        <v>1</v>
      </c>
      <c r="R19" s="40" t="s">
        <v>13</v>
      </c>
      <c r="S19" s="161" t="s">
        <v>2</v>
      </c>
      <c r="T19" s="161" t="s">
        <v>3</v>
      </c>
      <c r="U19" s="161" t="s">
        <v>258</v>
      </c>
      <c r="V19" s="161" t="s">
        <v>259</v>
      </c>
      <c r="W19" s="161" t="s">
        <v>6</v>
      </c>
      <c r="X19" s="161" t="s">
        <v>1</v>
      </c>
      <c r="Y19" s="40" t="s">
        <v>13</v>
      </c>
      <c r="Z19" s="161" t="s">
        <v>2</v>
      </c>
      <c r="AA19" s="161" t="s">
        <v>3</v>
      </c>
      <c r="AB19" s="161" t="s">
        <v>258</v>
      </c>
      <c r="AC19" s="161" t="s">
        <v>259</v>
      </c>
      <c r="AD19" s="161" t="s">
        <v>6</v>
      </c>
      <c r="AE19" s="161" t="s">
        <v>1</v>
      </c>
      <c r="AF19" s="40" t="s">
        <v>13</v>
      </c>
      <c r="AG19" s="161" t="s">
        <v>2</v>
      </c>
      <c r="AH19" s="161" t="s">
        <v>3</v>
      </c>
      <c r="AI19" s="161" t="s">
        <v>258</v>
      </c>
      <c r="AJ19" s="161" t="s">
        <v>259</v>
      </c>
      <c r="AK19" s="161" t="s">
        <v>6</v>
      </c>
      <c r="AL19" s="161" t="s">
        <v>1</v>
      </c>
      <c r="AM19" s="40" t="s">
        <v>13</v>
      </c>
      <c r="AN19" s="340" t="s">
        <v>2</v>
      </c>
      <c r="AO19" s="340" t="s">
        <v>3</v>
      </c>
      <c r="AP19" s="340" t="s">
        <v>258</v>
      </c>
      <c r="AQ19" s="340" t="s">
        <v>259</v>
      </c>
      <c r="AR19" s="340" t="s">
        <v>6</v>
      </c>
      <c r="AS19" s="340" t="s">
        <v>1</v>
      </c>
      <c r="AT19" s="136" t="s">
        <v>13</v>
      </c>
      <c r="AU19" s="161" t="s">
        <v>2</v>
      </c>
      <c r="AV19" s="161" t="s">
        <v>3</v>
      </c>
      <c r="AW19" s="161" t="s">
        <v>258</v>
      </c>
      <c r="AX19" s="161" t="s">
        <v>259</v>
      </c>
      <c r="AY19" s="161" t="s">
        <v>6</v>
      </c>
      <c r="AZ19" s="161" t="s">
        <v>1</v>
      </c>
      <c r="BA19" s="40" t="s">
        <v>13</v>
      </c>
      <c r="BB19" s="161" t="s">
        <v>2</v>
      </c>
      <c r="BC19" s="161" t="s">
        <v>3</v>
      </c>
      <c r="BD19" s="161" t="s">
        <v>258</v>
      </c>
      <c r="BE19" s="161" t="s">
        <v>259</v>
      </c>
      <c r="BF19" s="161" t="s">
        <v>6</v>
      </c>
      <c r="BG19" s="161" t="s">
        <v>1</v>
      </c>
      <c r="BH19" s="40" t="s">
        <v>13</v>
      </c>
      <c r="BI19" s="161" t="s">
        <v>2</v>
      </c>
      <c r="BJ19" s="161" t="s">
        <v>3</v>
      </c>
      <c r="BK19" s="161" t="s">
        <v>258</v>
      </c>
      <c r="BL19" s="161" t="s">
        <v>259</v>
      </c>
      <c r="BM19" s="161" t="s">
        <v>6</v>
      </c>
      <c r="BN19" s="161" t="s">
        <v>1</v>
      </c>
      <c r="BO19" s="40" t="s">
        <v>13</v>
      </c>
      <c r="BP19" s="161" t="s">
        <v>2</v>
      </c>
      <c r="BQ19" s="161" t="s">
        <v>3</v>
      </c>
      <c r="BR19" s="161" t="s">
        <v>258</v>
      </c>
      <c r="BS19" s="161" t="s">
        <v>259</v>
      </c>
      <c r="BT19" s="161" t="s">
        <v>6</v>
      </c>
      <c r="BU19" s="161" t="s">
        <v>1</v>
      </c>
      <c r="BV19" s="40" t="s">
        <v>13</v>
      </c>
      <c r="BW19" s="161" t="s">
        <v>2</v>
      </c>
      <c r="BX19" s="161" t="s">
        <v>3</v>
      </c>
      <c r="BY19" s="161" t="s">
        <v>258</v>
      </c>
      <c r="BZ19" s="161" t="s">
        <v>259</v>
      </c>
      <c r="CA19" s="161" t="s">
        <v>6</v>
      </c>
      <c r="CB19" s="161" t="s">
        <v>1</v>
      </c>
      <c r="CC19" s="40" t="s">
        <v>13</v>
      </c>
      <c r="CD19" s="745"/>
    </row>
    <row r="20" spans="1:82" x14ac:dyDescent="0.25">
      <c r="A20" s="231">
        <v>1</v>
      </c>
      <c r="B20" s="231">
        <v>2</v>
      </c>
      <c r="C20" s="231">
        <v>3</v>
      </c>
      <c r="D20" s="231">
        <v>4</v>
      </c>
      <c r="E20" s="231" t="s">
        <v>91</v>
      </c>
      <c r="F20" s="231" t="s">
        <v>92</v>
      </c>
      <c r="G20" s="231" t="s">
        <v>93</v>
      </c>
      <c r="H20" s="231" t="s">
        <v>94</v>
      </c>
      <c r="I20" s="231" t="s">
        <v>95</v>
      </c>
      <c r="J20" s="231" t="s">
        <v>96</v>
      </c>
      <c r="K20" s="231" t="s">
        <v>97</v>
      </c>
      <c r="L20" s="231" t="s">
        <v>98</v>
      </c>
      <c r="M20" s="232" t="s">
        <v>99</v>
      </c>
      <c r="N20" s="231" t="s">
        <v>100</v>
      </c>
      <c r="O20" s="231" t="s">
        <v>101</v>
      </c>
      <c r="P20" s="231" t="s">
        <v>102</v>
      </c>
      <c r="Q20" s="231" t="s">
        <v>103</v>
      </c>
      <c r="R20" s="231" t="s">
        <v>104</v>
      </c>
      <c r="S20" s="231" t="s">
        <v>105</v>
      </c>
      <c r="T20" s="231" t="s">
        <v>106</v>
      </c>
      <c r="U20" s="231" t="s">
        <v>107</v>
      </c>
      <c r="V20" s="231" t="s">
        <v>108</v>
      </c>
      <c r="W20" s="231" t="s">
        <v>109</v>
      </c>
      <c r="X20" s="231" t="s">
        <v>110</v>
      </c>
      <c r="Y20" s="231" t="s">
        <v>111</v>
      </c>
      <c r="Z20" s="231" t="s">
        <v>112</v>
      </c>
      <c r="AA20" s="231" t="s">
        <v>113</v>
      </c>
      <c r="AB20" s="231" t="s">
        <v>114</v>
      </c>
      <c r="AC20" s="231" t="s">
        <v>115</v>
      </c>
      <c r="AD20" s="231" t="s">
        <v>116</v>
      </c>
      <c r="AE20" s="231" t="s">
        <v>117</v>
      </c>
      <c r="AF20" s="231" t="s">
        <v>118</v>
      </c>
      <c r="AG20" s="231" t="s">
        <v>119</v>
      </c>
      <c r="AH20" s="231" t="s">
        <v>120</v>
      </c>
      <c r="AI20" s="231" t="s">
        <v>121</v>
      </c>
      <c r="AJ20" s="231" t="s">
        <v>122</v>
      </c>
      <c r="AK20" s="231" t="s">
        <v>123</v>
      </c>
      <c r="AL20" s="231" t="s">
        <v>124</v>
      </c>
      <c r="AM20" s="231" t="s">
        <v>125</v>
      </c>
      <c r="AN20" s="364" t="s">
        <v>126</v>
      </c>
      <c r="AO20" s="364" t="s">
        <v>127</v>
      </c>
      <c r="AP20" s="364" t="s">
        <v>128</v>
      </c>
      <c r="AQ20" s="364" t="s">
        <v>129</v>
      </c>
      <c r="AR20" s="364" t="s">
        <v>130</v>
      </c>
      <c r="AS20" s="364" t="s">
        <v>131</v>
      </c>
      <c r="AT20" s="364" t="s">
        <v>132</v>
      </c>
      <c r="AU20" s="231" t="s">
        <v>133</v>
      </c>
      <c r="AV20" s="231" t="s">
        <v>134</v>
      </c>
      <c r="AW20" s="231" t="s">
        <v>135</v>
      </c>
      <c r="AX20" s="231" t="s">
        <v>136</v>
      </c>
      <c r="AY20" s="231" t="s">
        <v>161</v>
      </c>
      <c r="AZ20" s="231" t="s">
        <v>138</v>
      </c>
      <c r="BA20" s="231" t="s">
        <v>139</v>
      </c>
      <c r="BB20" s="231" t="s">
        <v>140</v>
      </c>
      <c r="BC20" s="231" t="s">
        <v>141</v>
      </c>
      <c r="BD20" s="231" t="s">
        <v>142</v>
      </c>
      <c r="BE20" s="231" t="s">
        <v>143</v>
      </c>
      <c r="BF20" s="231" t="s">
        <v>144</v>
      </c>
      <c r="BG20" s="231" t="s">
        <v>145</v>
      </c>
      <c r="BH20" s="231" t="s">
        <v>146</v>
      </c>
      <c r="BI20" s="231" t="s">
        <v>147</v>
      </c>
      <c r="BJ20" s="231" t="s">
        <v>148</v>
      </c>
      <c r="BK20" s="231" t="s">
        <v>149</v>
      </c>
      <c r="BL20" s="231" t="s">
        <v>150</v>
      </c>
      <c r="BM20" s="231" t="s">
        <v>151</v>
      </c>
      <c r="BN20" s="231" t="s">
        <v>152</v>
      </c>
      <c r="BO20" s="231" t="s">
        <v>153</v>
      </c>
      <c r="BP20" s="231" t="s">
        <v>154</v>
      </c>
      <c r="BQ20" s="231" t="s">
        <v>155</v>
      </c>
      <c r="BR20" s="231" t="s">
        <v>156</v>
      </c>
      <c r="BS20" s="231" t="s">
        <v>157</v>
      </c>
      <c r="BT20" s="231" t="s">
        <v>158</v>
      </c>
      <c r="BU20" s="231" t="s">
        <v>159</v>
      </c>
      <c r="BV20" s="231" t="s">
        <v>160</v>
      </c>
      <c r="BW20" s="231" t="s">
        <v>167</v>
      </c>
      <c r="BX20" s="231" t="s">
        <v>168</v>
      </c>
      <c r="BY20" s="231" t="s">
        <v>169</v>
      </c>
      <c r="BZ20" s="231" t="s">
        <v>170</v>
      </c>
      <c r="CA20" s="231" t="s">
        <v>254</v>
      </c>
      <c r="CB20" s="231" t="s">
        <v>255</v>
      </c>
      <c r="CC20" s="231" t="s">
        <v>256</v>
      </c>
      <c r="CD20" s="231">
        <v>8</v>
      </c>
    </row>
    <row r="21" spans="1:82" s="295" customFormat="1" ht="31.5" x14ac:dyDescent="0.25">
      <c r="A21" s="356" t="s">
        <v>969</v>
      </c>
      <c r="B21" s="357" t="s">
        <v>178</v>
      </c>
      <c r="C21" s="356" t="s">
        <v>970</v>
      </c>
      <c r="D21" s="363" t="s">
        <v>970</v>
      </c>
      <c r="E21" s="363" t="s">
        <v>970</v>
      </c>
      <c r="F21" s="363" t="s">
        <v>970</v>
      </c>
      <c r="G21" s="363">
        <f>G22</f>
        <v>0.82499999999999996</v>
      </c>
      <c r="H21" s="363" t="s">
        <v>970</v>
      </c>
      <c r="I21" s="363" t="s">
        <v>970</v>
      </c>
      <c r="J21" s="363" t="s">
        <v>970</v>
      </c>
      <c r="K21" s="363" t="s">
        <v>970</v>
      </c>
      <c r="L21" s="363" t="s">
        <v>970</v>
      </c>
      <c r="M21" s="363" t="s">
        <v>970</v>
      </c>
      <c r="N21" s="363" t="s">
        <v>970</v>
      </c>
      <c r="O21" s="363" t="s">
        <v>970</v>
      </c>
      <c r="P21" s="363" t="s">
        <v>970</v>
      </c>
      <c r="Q21" s="363" t="s">
        <v>970</v>
      </c>
      <c r="R21" s="363" t="s">
        <v>970</v>
      </c>
      <c r="S21" s="363" t="s">
        <v>970</v>
      </c>
      <c r="T21" s="363" t="s">
        <v>970</v>
      </c>
      <c r="U21" s="363" t="s">
        <v>970</v>
      </c>
      <c r="V21" s="363" t="s">
        <v>970</v>
      </c>
      <c r="W21" s="363" t="s">
        <v>970</v>
      </c>
      <c r="X21" s="363" t="s">
        <v>970</v>
      </c>
      <c r="Y21" s="363" t="s">
        <v>970</v>
      </c>
      <c r="Z21" s="363" t="s">
        <v>970</v>
      </c>
      <c r="AA21" s="363" t="s">
        <v>970</v>
      </c>
      <c r="AB21" s="363" t="s">
        <v>970</v>
      </c>
      <c r="AC21" s="363" t="s">
        <v>970</v>
      </c>
      <c r="AD21" s="363" t="s">
        <v>970</v>
      </c>
      <c r="AE21" s="363" t="s">
        <v>970</v>
      </c>
      <c r="AF21" s="363" t="s">
        <v>970</v>
      </c>
      <c r="AG21" s="363" t="s">
        <v>970</v>
      </c>
      <c r="AH21" s="363" t="s">
        <v>970</v>
      </c>
      <c r="AI21" s="363">
        <f>AI22</f>
        <v>0.82499999999999996</v>
      </c>
      <c r="AJ21" s="363" t="s">
        <v>970</v>
      </c>
      <c r="AK21" s="363" t="s">
        <v>970</v>
      </c>
      <c r="AL21" s="363" t="s">
        <v>970</v>
      </c>
      <c r="AM21" s="363" t="s">
        <v>970</v>
      </c>
      <c r="AN21" s="363" t="s">
        <v>970</v>
      </c>
      <c r="AO21" s="363" t="s">
        <v>970</v>
      </c>
      <c r="AP21" s="363" t="s">
        <v>970</v>
      </c>
      <c r="AQ21" s="363" t="s">
        <v>970</v>
      </c>
      <c r="AR21" s="363" t="s">
        <v>970</v>
      </c>
      <c r="AS21" s="363" t="s">
        <v>970</v>
      </c>
      <c r="AT21" s="363" t="s">
        <v>970</v>
      </c>
      <c r="AU21" s="363" t="s">
        <v>970</v>
      </c>
      <c r="AV21" s="363" t="s">
        <v>970</v>
      </c>
      <c r="AW21" s="363" t="s">
        <v>970</v>
      </c>
      <c r="AX21" s="363" t="s">
        <v>970</v>
      </c>
      <c r="AY21" s="363" t="s">
        <v>970</v>
      </c>
      <c r="AZ21" s="363" t="s">
        <v>970</v>
      </c>
      <c r="BA21" s="363" t="s">
        <v>970</v>
      </c>
      <c r="BB21" s="363" t="s">
        <v>970</v>
      </c>
      <c r="BC21" s="363" t="s">
        <v>970</v>
      </c>
      <c r="BD21" s="363" t="s">
        <v>970</v>
      </c>
      <c r="BE21" s="363" t="s">
        <v>970</v>
      </c>
      <c r="BF21" s="363" t="s">
        <v>970</v>
      </c>
      <c r="BG21" s="363" t="s">
        <v>970</v>
      </c>
      <c r="BH21" s="363" t="s">
        <v>970</v>
      </c>
      <c r="BI21" s="363" t="s">
        <v>970</v>
      </c>
      <c r="BJ21" s="363" t="s">
        <v>970</v>
      </c>
      <c r="BK21" s="363" t="s">
        <v>970</v>
      </c>
      <c r="BL21" s="363" t="s">
        <v>970</v>
      </c>
      <c r="BM21" s="363" t="s">
        <v>970</v>
      </c>
      <c r="BN21" s="363" t="s">
        <v>970</v>
      </c>
      <c r="BO21" s="363" t="s">
        <v>970</v>
      </c>
      <c r="BP21" s="363" t="s">
        <v>970</v>
      </c>
      <c r="BQ21" s="363" t="s">
        <v>970</v>
      </c>
      <c r="BR21" s="363" t="s">
        <v>970</v>
      </c>
      <c r="BS21" s="363" t="s">
        <v>970</v>
      </c>
      <c r="BT21" s="363" t="s">
        <v>970</v>
      </c>
      <c r="BU21" s="363" t="s">
        <v>970</v>
      </c>
      <c r="BV21" s="363" t="s">
        <v>970</v>
      </c>
      <c r="BW21" s="363" t="s">
        <v>970</v>
      </c>
      <c r="BX21" s="363" t="s">
        <v>970</v>
      </c>
      <c r="BY21" s="363">
        <f>BY22</f>
        <v>-0.82499999999999996</v>
      </c>
      <c r="BZ21" s="363" t="s">
        <v>970</v>
      </c>
      <c r="CA21" s="363" t="s">
        <v>970</v>
      </c>
      <c r="CB21" s="363" t="s">
        <v>970</v>
      </c>
      <c r="CC21" s="363" t="s">
        <v>970</v>
      </c>
      <c r="CD21" s="738"/>
    </row>
    <row r="22" spans="1:82" s="295" customFormat="1" x14ac:dyDescent="0.25">
      <c r="A22" s="356" t="s">
        <v>971</v>
      </c>
      <c r="B22" s="357" t="s">
        <v>972</v>
      </c>
      <c r="C22" s="356" t="s">
        <v>970</v>
      </c>
      <c r="D22" s="363" t="s">
        <v>970</v>
      </c>
      <c r="E22" s="363" t="s">
        <v>970</v>
      </c>
      <c r="F22" s="363" t="s">
        <v>970</v>
      </c>
      <c r="G22" s="363">
        <f>G23</f>
        <v>0.82499999999999996</v>
      </c>
      <c r="H22" s="363" t="s">
        <v>970</v>
      </c>
      <c r="I22" s="363" t="s">
        <v>970</v>
      </c>
      <c r="J22" s="363" t="s">
        <v>970</v>
      </c>
      <c r="K22" s="363" t="s">
        <v>970</v>
      </c>
      <c r="L22" s="363" t="s">
        <v>970</v>
      </c>
      <c r="M22" s="363" t="s">
        <v>970</v>
      </c>
      <c r="N22" s="363" t="s">
        <v>970</v>
      </c>
      <c r="O22" s="363" t="s">
        <v>970</v>
      </c>
      <c r="P22" s="363" t="s">
        <v>970</v>
      </c>
      <c r="Q22" s="363" t="s">
        <v>970</v>
      </c>
      <c r="R22" s="363" t="s">
        <v>970</v>
      </c>
      <c r="S22" s="363" t="s">
        <v>970</v>
      </c>
      <c r="T22" s="363" t="s">
        <v>970</v>
      </c>
      <c r="U22" s="363" t="s">
        <v>970</v>
      </c>
      <c r="V22" s="363" t="s">
        <v>970</v>
      </c>
      <c r="W22" s="363" t="s">
        <v>970</v>
      </c>
      <c r="X22" s="363" t="s">
        <v>970</v>
      </c>
      <c r="Y22" s="363" t="s">
        <v>970</v>
      </c>
      <c r="Z22" s="363" t="s">
        <v>970</v>
      </c>
      <c r="AA22" s="363" t="s">
        <v>970</v>
      </c>
      <c r="AB22" s="363" t="s">
        <v>970</v>
      </c>
      <c r="AC22" s="363" t="s">
        <v>970</v>
      </c>
      <c r="AD22" s="363" t="s">
        <v>970</v>
      </c>
      <c r="AE22" s="363" t="s">
        <v>970</v>
      </c>
      <c r="AF22" s="363" t="s">
        <v>970</v>
      </c>
      <c r="AG22" s="363" t="s">
        <v>970</v>
      </c>
      <c r="AH22" s="363" t="s">
        <v>970</v>
      </c>
      <c r="AI22" s="363">
        <f>AI23</f>
        <v>0.82499999999999996</v>
      </c>
      <c r="AJ22" s="363" t="s">
        <v>970</v>
      </c>
      <c r="AK22" s="363" t="s">
        <v>970</v>
      </c>
      <c r="AL22" s="363" t="s">
        <v>970</v>
      </c>
      <c r="AM22" s="363" t="s">
        <v>970</v>
      </c>
      <c r="AN22" s="363" t="s">
        <v>970</v>
      </c>
      <c r="AO22" s="363" t="s">
        <v>970</v>
      </c>
      <c r="AP22" s="363" t="s">
        <v>970</v>
      </c>
      <c r="AQ22" s="363" t="s">
        <v>970</v>
      </c>
      <c r="AR22" s="363" t="s">
        <v>970</v>
      </c>
      <c r="AS22" s="363" t="s">
        <v>970</v>
      </c>
      <c r="AT22" s="363" t="s">
        <v>970</v>
      </c>
      <c r="AU22" s="363" t="s">
        <v>970</v>
      </c>
      <c r="AV22" s="363" t="s">
        <v>970</v>
      </c>
      <c r="AW22" s="363" t="s">
        <v>970</v>
      </c>
      <c r="AX22" s="363" t="s">
        <v>970</v>
      </c>
      <c r="AY22" s="363" t="s">
        <v>970</v>
      </c>
      <c r="AZ22" s="363" t="s">
        <v>970</v>
      </c>
      <c r="BA22" s="363" t="s">
        <v>970</v>
      </c>
      <c r="BB22" s="363" t="s">
        <v>970</v>
      </c>
      <c r="BC22" s="363" t="s">
        <v>970</v>
      </c>
      <c r="BD22" s="363" t="s">
        <v>970</v>
      </c>
      <c r="BE22" s="363" t="s">
        <v>970</v>
      </c>
      <c r="BF22" s="363" t="s">
        <v>970</v>
      </c>
      <c r="BG22" s="363" t="s">
        <v>970</v>
      </c>
      <c r="BH22" s="363" t="s">
        <v>970</v>
      </c>
      <c r="BI22" s="363" t="s">
        <v>970</v>
      </c>
      <c r="BJ22" s="363" t="s">
        <v>970</v>
      </c>
      <c r="BK22" s="363" t="s">
        <v>970</v>
      </c>
      <c r="BL22" s="363" t="s">
        <v>970</v>
      </c>
      <c r="BM22" s="363" t="s">
        <v>970</v>
      </c>
      <c r="BN22" s="363" t="s">
        <v>970</v>
      </c>
      <c r="BO22" s="363" t="s">
        <v>970</v>
      </c>
      <c r="BP22" s="363" t="s">
        <v>970</v>
      </c>
      <c r="BQ22" s="363" t="s">
        <v>970</v>
      </c>
      <c r="BR22" s="363" t="s">
        <v>970</v>
      </c>
      <c r="BS22" s="363" t="s">
        <v>970</v>
      </c>
      <c r="BT22" s="363" t="s">
        <v>970</v>
      </c>
      <c r="BU22" s="363" t="s">
        <v>970</v>
      </c>
      <c r="BV22" s="363" t="s">
        <v>970</v>
      </c>
      <c r="BW22" s="363" t="s">
        <v>970</v>
      </c>
      <c r="BX22" s="363" t="s">
        <v>970</v>
      </c>
      <c r="BY22" s="363">
        <f>BY23</f>
        <v>-0.82499999999999996</v>
      </c>
      <c r="BZ22" s="363" t="s">
        <v>970</v>
      </c>
      <c r="CA22" s="363" t="s">
        <v>970</v>
      </c>
      <c r="CB22" s="363" t="s">
        <v>970</v>
      </c>
      <c r="CC22" s="363" t="s">
        <v>970</v>
      </c>
      <c r="CD22" s="739"/>
    </row>
    <row r="23" spans="1:82" ht="47.25" x14ac:dyDescent="0.25">
      <c r="A23" s="627" t="s">
        <v>202</v>
      </c>
      <c r="B23" s="628" t="s">
        <v>977</v>
      </c>
      <c r="C23" s="632" t="s">
        <v>970</v>
      </c>
      <c r="D23" s="231" t="s">
        <v>970</v>
      </c>
      <c r="E23" s="231" t="s">
        <v>970</v>
      </c>
      <c r="F23" s="231" t="s">
        <v>970</v>
      </c>
      <c r="G23" s="231">
        <v>0.82499999999999996</v>
      </c>
      <c r="H23" s="231" t="s">
        <v>970</v>
      </c>
      <c r="I23" s="231" t="s">
        <v>970</v>
      </c>
      <c r="J23" s="231" t="s">
        <v>970</v>
      </c>
      <c r="K23" s="231" t="s">
        <v>970</v>
      </c>
      <c r="L23" s="231" t="s">
        <v>970</v>
      </c>
      <c r="M23" s="231" t="s">
        <v>970</v>
      </c>
      <c r="N23" s="231" t="s">
        <v>970</v>
      </c>
      <c r="O23" s="231" t="s">
        <v>970</v>
      </c>
      <c r="P23" s="231" t="s">
        <v>970</v>
      </c>
      <c r="Q23" s="231" t="s">
        <v>970</v>
      </c>
      <c r="R23" s="231" t="s">
        <v>970</v>
      </c>
      <c r="S23" s="231" t="s">
        <v>970</v>
      </c>
      <c r="T23" s="231" t="s">
        <v>970</v>
      </c>
      <c r="U23" s="231" t="s">
        <v>970</v>
      </c>
      <c r="V23" s="231" t="s">
        <v>970</v>
      </c>
      <c r="W23" s="231" t="s">
        <v>970</v>
      </c>
      <c r="X23" s="231" t="s">
        <v>970</v>
      </c>
      <c r="Y23" s="231" t="s">
        <v>970</v>
      </c>
      <c r="Z23" s="231" t="s">
        <v>970</v>
      </c>
      <c r="AA23" s="231" t="s">
        <v>970</v>
      </c>
      <c r="AB23" s="231" t="s">
        <v>970</v>
      </c>
      <c r="AC23" s="231" t="s">
        <v>970</v>
      </c>
      <c r="AD23" s="231" t="s">
        <v>970</v>
      </c>
      <c r="AE23" s="231" t="s">
        <v>970</v>
      </c>
      <c r="AF23" s="231" t="s">
        <v>970</v>
      </c>
      <c r="AG23" s="231" t="s">
        <v>970</v>
      </c>
      <c r="AH23" s="231" t="s">
        <v>970</v>
      </c>
      <c r="AI23" s="231">
        <v>0.82499999999999996</v>
      </c>
      <c r="AJ23" s="231" t="s">
        <v>970</v>
      </c>
      <c r="AK23" s="231" t="s">
        <v>970</v>
      </c>
      <c r="AL23" s="231" t="s">
        <v>970</v>
      </c>
      <c r="AM23" s="231" t="s">
        <v>970</v>
      </c>
      <c r="AN23" s="231" t="s">
        <v>970</v>
      </c>
      <c r="AO23" s="231" t="s">
        <v>970</v>
      </c>
      <c r="AP23" s="231" t="s">
        <v>970</v>
      </c>
      <c r="AQ23" s="231" t="s">
        <v>970</v>
      </c>
      <c r="AR23" s="231" t="s">
        <v>970</v>
      </c>
      <c r="AS23" s="231" t="s">
        <v>970</v>
      </c>
      <c r="AT23" s="231" t="s">
        <v>970</v>
      </c>
      <c r="AU23" s="231" t="s">
        <v>970</v>
      </c>
      <c r="AV23" s="231" t="s">
        <v>970</v>
      </c>
      <c r="AW23" s="231" t="s">
        <v>970</v>
      </c>
      <c r="AX23" s="231" t="s">
        <v>970</v>
      </c>
      <c r="AY23" s="231" t="s">
        <v>970</v>
      </c>
      <c r="AZ23" s="231" t="s">
        <v>970</v>
      </c>
      <c r="BA23" s="231" t="s">
        <v>970</v>
      </c>
      <c r="BB23" s="231" t="s">
        <v>970</v>
      </c>
      <c r="BC23" s="231" t="s">
        <v>970</v>
      </c>
      <c r="BD23" s="231" t="s">
        <v>970</v>
      </c>
      <c r="BE23" s="231" t="s">
        <v>970</v>
      </c>
      <c r="BF23" s="231" t="s">
        <v>970</v>
      </c>
      <c r="BG23" s="231" t="s">
        <v>970</v>
      </c>
      <c r="BH23" s="231" t="s">
        <v>970</v>
      </c>
      <c r="BI23" s="231" t="s">
        <v>970</v>
      </c>
      <c r="BJ23" s="231" t="s">
        <v>970</v>
      </c>
      <c r="BK23" s="231" t="s">
        <v>970</v>
      </c>
      <c r="BL23" s="231" t="s">
        <v>970</v>
      </c>
      <c r="BM23" s="231" t="s">
        <v>970</v>
      </c>
      <c r="BN23" s="231" t="s">
        <v>970</v>
      </c>
      <c r="BO23" s="231" t="s">
        <v>970</v>
      </c>
      <c r="BP23" s="231" t="s">
        <v>970</v>
      </c>
      <c r="BQ23" s="231" t="s">
        <v>970</v>
      </c>
      <c r="BR23" s="231" t="s">
        <v>970</v>
      </c>
      <c r="BS23" s="231" t="s">
        <v>970</v>
      </c>
      <c r="BT23" s="231" t="s">
        <v>970</v>
      </c>
      <c r="BU23" s="231" t="s">
        <v>970</v>
      </c>
      <c r="BV23" s="231" t="s">
        <v>970</v>
      </c>
      <c r="BW23" s="231" t="s">
        <v>970</v>
      </c>
      <c r="BX23" s="231" t="s">
        <v>970</v>
      </c>
      <c r="BY23" s="231">
        <v>-0.82499999999999996</v>
      </c>
      <c r="BZ23" s="231" t="s">
        <v>970</v>
      </c>
      <c r="CA23" s="231" t="s">
        <v>970</v>
      </c>
      <c r="CB23" s="231" t="s">
        <v>970</v>
      </c>
      <c r="CC23" s="231" t="s">
        <v>970</v>
      </c>
      <c r="CD23" s="740"/>
    </row>
    <row r="24" spans="1:82" ht="82.5" customHeight="1" x14ac:dyDescent="0.25">
      <c r="A24" s="320" t="s">
        <v>203</v>
      </c>
      <c r="B24" s="322" t="s">
        <v>978</v>
      </c>
      <c r="C24" s="325" t="s">
        <v>970</v>
      </c>
      <c r="D24" s="231" t="s">
        <v>970</v>
      </c>
      <c r="E24" s="231" t="s">
        <v>970</v>
      </c>
      <c r="F24" s="231" t="s">
        <v>970</v>
      </c>
      <c r="G24" s="231" t="s">
        <v>970</v>
      </c>
      <c r="H24" s="231" t="s">
        <v>970</v>
      </c>
      <c r="I24" s="231" t="s">
        <v>970</v>
      </c>
      <c r="J24" s="231" t="s">
        <v>970</v>
      </c>
      <c r="K24" s="231" t="s">
        <v>970</v>
      </c>
      <c r="L24" s="231" t="s">
        <v>970</v>
      </c>
      <c r="M24" s="231" t="s">
        <v>970</v>
      </c>
      <c r="N24" s="231" t="s">
        <v>970</v>
      </c>
      <c r="O24" s="231" t="s">
        <v>970</v>
      </c>
      <c r="P24" s="231" t="s">
        <v>970</v>
      </c>
      <c r="Q24" s="231" t="s">
        <v>970</v>
      </c>
      <c r="R24" s="231" t="s">
        <v>970</v>
      </c>
      <c r="S24" s="231" t="s">
        <v>970</v>
      </c>
      <c r="T24" s="231" t="s">
        <v>970</v>
      </c>
      <c r="U24" s="231" t="s">
        <v>970</v>
      </c>
      <c r="V24" s="231" t="s">
        <v>970</v>
      </c>
      <c r="W24" s="231" t="s">
        <v>970</v>
      </c>
      <c r="X24" s="231" t="s">
        <v>970</v>
      </c>
      <c r="Y24" s="231" t="s">
        <v>970</v>
      </c>
      <c r="Z24" s="231" t="s">
        <v>970</v>
      </c>
      <c r="AA24" s="231" t="s">
        <v>970</v>
      </c>
      <c r="AB24" s="231" t="s">
        <v>970</v>
      </c>
      <c r="AC24" s="231" t="s">
        <v>970</v>
      </c>
      <c r="AD24" s="231" t="s">
        <v>970</v>
      </c>
      <c r="AE24" s="231" t="s">
        <v>970</v>
      </c>
      <c r="AF24" s="231" t="s">
        <v>970</v>
      </c>
      <c r="AG24" s="231" t="s">
        <v>970</v>
      </c>
      <c r="AH24" s="231" t="s">
        <v>970</v>
      </c>
      <c r="AI24" s="231" t="s">
        <v>970</v>
      </c>
      <c r="AJ24" s="231" t="s">
        <v>970</v>
      </c>
      <c r="AK24" s="231" t="s">
        <v>970</v>
      </c>
      <c r="AL24" s="231" t="s">
        <v>970</v>
      </c>
      <c r="AM24" s="231" t="s">
        <v>970</v>
      </c>
      <c r="AN24" s="231" t="s">
        <v>970</v>
      </c>
      <c r="AO24" s="231" t="s">
        <v>970</v>
      </c>
      <c r="AP24" s="231" t="s">
        <v>970</v>
      </c>
      <c r="AQ24" s="231" t="s">
        <v>970</v>
      </c>
      <c r="AR24" s="231" t="s">
        <v>970</v>
      </c>
      <c r="AS24" s="231" t="s">
        <v>970</v>
      </c>
      <c r="AT24" s="231" t="s">
        <v>970</v>
      </c>
      <c r="AU24" s="231" t="s">
        <v>970</v>
      </c>
      <c r="AV24" s="231" t="s">
        <v>970</v>
      </c>
      <c r="AW24" s="231" t="s">
        <v>970</v>
      </c>
      <c r="AX24" s="231" t="s">
        <v>970</v>
      </c>
      <c r="AY24" s="231" t="s">
        <v>970</v>
      </c>
      <c r="AZ24" s="231" t="s">
        <v>970</v>
      </c>
      <c r="BA24" s="231" t="s">
        <v>970</v>
      </c>
      <c r="BB24" s="231" t="s">
        <v>970</v>
      </c>
      <c r="BC24" s="231" t="s">
        <v>970</v>
      </c>
      <c r="BD24" s="231" t="s">
        <v>970</v>
      </c>
      <c r="BE24" s="231" t="s">
        <v>970</v>
      </c>
      <c r="BF24" s="231" t="s">
        <v>970</v>
      </c>
      <c r="BG24" s="231" t="s">
        <v>970</v>
      </c>
      <c r="BH24" s="231" t="s">
        <v>970</v>
      </c>
      <c r="BI24" s="231" t="s">
        <v>970</v>
      </c>
      <c r="BJ24" s="231" t="s">
        <v>970</v>
      </c>
      <c r="BK24" s="231" t="s">
        <v>970</v>
      </c>
      <c r="BL24" s="231" t="s">
        <v>970</v>
      </c>
      <c r="BM24" s="231" t="s">
        <v>970</v>
      </c>
      <c r="BN24" s="231" t="s">
        <v>970</v>
      </c>
      <c r="BO24" s="231" t="s">
        <v>970</v>
      </c>
      <c r="BP24" s="231" t="s">
        <v>970</v>
      </c>
      <c r="BQ24" s="231" t="s">
        <v>970</v>
      </c>
      <c r="BR24" s="231" t="s">
        <v>970</v>
      </c>
      <c r="BS24" s="231" t="s">
        <v>970</v>
      </c>
      <c r="BT24" s="231" t="s">
        <v>970</v>
      </c>
      <c r="BU24" s="231" t="s">
        <v>970</v>
      </c>
      <c r="BV24" s="231" t="s">
        <v>970</v>
      </c>
      <c r="BW24" s="231" t="s">
        <v>970</v>
      </c>
      <c r="BX24" s="231" t="s">
        <v>970</v>
      </c>
      <c r="BY24" s="231" t="s">
        <v>970</v>
      </c>
      <c r="BZ24" s="231" t="s">
        <v>970</v>
      </c>
      <c r="CA24" s="231" t="s">
        <v>970</v>
      </c>
      <c r="CB24" s="231" t="s">
        <v>970</v>
      </c>
      <c r="CC24" s="231" t="s">
        <v>970</v>
      </c>
      <c r="CD24" s="738" t="s">
        <v>1018</v>
      </c>
    </row>
    <row r="25" spans="1:82" ht="39" customHeight="1" x14ac:dyDescent="0.25">
      <c r="A25" s="618" t="s">
        <v>204</v>
      </c>
      <c r="B25" s="616" t="s">
        <v>979</v>
      </c>
      <c r="C25" s="620" t="s">
        <v>970</v>
      </c>
      <c r="D25" s="231" t="s">
        <v>970</v>
      </c>
      <c r="E25" s="231" t="s">
        <v>970</v>
      </c>
      <c r="F25" s="231" t="s">
        <v>970</v>
      </c>
      <c r="G25" s="231" t="s">
        <v>970</v>
      </c>
      <c r="H25" s="231" t="s">
        <v>970</v>
      </c>
      <c r="I25" s="231" t="s">
        <v>970</v>
      </c>
      <c r="J25" s="231" t="s">
        <v>970</v>
      </c>
      <c r="K25" s="231" t="s">
        <v>970</v>
      </c>
      <c r="L25" s="231" t="s">
        <v>970</v>
      </c>
      <c r="M25" s="231" t="s">
        <v>970</v>
      </c>
      <c r="N25" s="231" t="s">
        <v>970</v>
      </c>
      <c r="O25" s="231" t="s">
        <v>970</v>
      </c>
      <c r="P25" s="231" t="s">
        <v>970</v>
      </c>
      <c r="Q25" s="231" t="s">
        <v>970</v>
      </c>
      <c r="R25" s="231" t="s">
        <v>970</v>
      </c>
      <c r="S25" s="231" t="s">
        <v>970</v>
      </c>
      <c r="T25" s="231" t="s">
        <v>970</v>
      </c>
      <c r="U25" s="231" t="s">
        <v>970</v>
      </c>
      <c r="V25" s="231" t="s">
        <v>970</v>
      </c>
      <c r="W25" s="231" t="s">
        <v>970</v>
      </c>
      <c r="X25" s="231" t="s">
        <v>970</v>
      </c>
      <c r="Y25" s="231" t="s">
        <v>970</v>
      </c>
      <c r="Z25" s="231" t="s">
        <v>970</v>
      </c>
      <c r="AA25" s="231" t="s">
        <v>970</v>
      </c>
      <c r="AB25" s="231" t="s">
        <v>970</v>
      </c>
      <c r="AC25" s="231" t="s">
        <v>970</v>
      </c>
      <c r="AD25" s="231" t="s">
        <v>970</v>
      </c>
      <c r="AE25" s="231" t="s">
        <v>970</v>
      </c>
      <c r="AF25" s="231" t="s">
        <v>970</v>
      </c>
      <c r="AG25" s="231" t="s">
        <v>970</v>
      </c>
      <c r="AH25" s="231" t="s">
        <v>970</v>
      </c>
      <c r="AI25" s="231" t="s">
        <v>970</v>
      </c>
      <c r="AJ25" s="231" t="s">
        <v>970</v>
      </c>
      <c r="AK25" s="231" t="s">
        <v>970</v>
      </c>
      <c r="AL25" s="231" t="s">
        <v>970</v>
      </c>
      <c r="AM25" s="231" t="s">
        <v>970</v>
      </c>
      <c r="AN25" s="231" t="s">
        <v>970</v>
      </c>
      <c r="AO25" s="231" t="s">
        <v>970</v>
      </c>
      <c r="AP25" s="231" t="s">
        <v>970</v>
      </c>
      <c r="AQ25" s="231" t="s">
        <v>970</v>
      </c>
      <c r="AR25" s="231" t="s">
        <v>970</v>
      </c>
      <c r="AS25" s="231" t="s">
        <v>970</v>
      </c>
      <c r="AT25" s="231" t="s">
        <v>970</v>
      </c>
      <c r="AU25" s="231" t="s">
        <v>970</v>
      </c>
      <c r="AV25" s="231" t="s">
        <v>970</v>
      </c>
      <c r="AW25" s="231" t="s">
        <v>970</v>
      </c>
      <c r="AX25" s="231" t="s">
        <v>970</v>
      </c>
      <c r="AY25" s="231" t="s">
        <v>970</v>
      </c>
      <c r="AZ25" s="231" t="s">
        <v>970</v>
      </c>
      <c r="BA25" s="231" t="s">
        <v>970</v>
      </c>
      <c r="BB25" s="231" t="s">
        <v>970</v>
      </c>
      <c r="BC25" s="231" t="s">
        <v>970</v>
      </c>
      <c r="BD25" s="231" t="s">
        <v>970</v>
      </c>
      <c r="BE25" s="231" t="s">
        <v>970</v>
      </c>
      <c r="BF25" s="231" t="s">
        <v>970</v>
      </c>
      <c r="BG25" s="231" t="s">
        <v>970</v>
      </c>
      <c r="BH25" s="231" t="s">
        <v>970</v>
      </c>
      <c r="BI25" s="231" t="s">
        <v>970</v>
      </c>
      <c r="BJ25" s="231" t="s">
        <v>970</v>
      </c>
      <c r="BK25" s="231" t="s">
        <v>970</v>
      </c>
      <c r="BL25" s="231" t="s">
        <v>970</v>
      </c>
      <c r="BM25" s="231" t="s">
        <v>970</v>
      </c>
      <c r="BN25" s="231" t="s">
        <v>970</v>
      </c>
      <c r="BO25" s="231" t="s">
        <v>970</v>
      </c>
      <c r="BP25" s="231" t="s">
        <v>970</v>
      </c>
      <c r="BQ25" s="231" t="s">
        <v>970</v>
      </c>
      <c r="BR25" s="231" t="s">
        <v>970</v>
      </c>
      <c r="BS25" s="231" t="s">
        <v>970</v>
      </c>
      <c r="BT25" s="231" t="s">
        <v>970</v>
      </c>
      <c r="BU25" s="231" t="s">
        <v>970</v>
      </c>
      <c r="BV25" s="231" t="s">
        <v>970</v>
      </c>
      <c r="BW25" s="231" t="s">
        <v>970</v>
      </c>
      <c r="BX25" s="231" t="s">
        <v>970</v>
      </c>
      <c r="BY25" s="231" t="s">
        <v>970</v>
      </c>
      <c r="BZ25" s="231" t="s">
        <v>970</v>
      </c>
      <c r="CA25" s="231" t="s">
        <v>970</v>
      </c>
      <c r="CB25" s="231" t="s">
        <v>970</v>
      </c>
      <c r="CC25" s="231" t="s">
        <v>970</v>
      </c>
      <c r="CD25" s="739"/>
    </row>
    <row r="26" spans="1:82" ht="48" customHeight="1" x14ac:dyDescent="0.25">
      <c r="A26" s="324" t="s">
        <v>841</v>
      </c>
      <c r="B26" s="319" t="s">
        <v>1000</v>
      </c>
      <c r="C26" s="318" t="s">
        <v>1017</v>
      </c>
      <c r="D26" s="231" t="s">
        <v>970</v>
      </c>
      <c r="E26" s="231" t="s">
        <v>970</v>
      </c>
      <c r="F26" s="231" t="s">
        <v>970</v>
      </c>
      <c r="G26" s="231" t="s">
        <v>970</v>
      </c>
      <c r="H26" s="231" t="s">
        <v>970</v>
      </c>
      <c r="I26" s="231" t="s">
        <v>970</v>
      </c>
      <c r="J26" s="231" t="s">
        <v>970</v>
      </c>
      <c r="K26" s="231" t="s">
        <v>970</v>
      </c>
      <c r="L26" s="231" t="s">
        <v>970</v>
      </c>
      <c r="M26" s="231" t="s">
        <v>970</v>
      </c>
      <c r="N26" s="231" t="s">
        <v>970</v>
      </c>
      <c r="O26" s="231" t="s">
        <v>970</v>
      </c>
      <c r="P26" s="231" t="s">
        <v>970</v>
      </c>
      <c r="Q26" s="231" t="s">
        <v>970</v>
      </c>
      <c r="R26" s="231" t="s">
        <v>970</v>
      </c>
      <c r="S26" s="231" t="s">
        <v>970</v>
      </c>
      <c r="T26" s="231" t="s">
        <v>970</v>
      </c>
      <c r="U26" s="231" t="s">
        <v>970</v>
      </c>
      <c r="V26" s="231" t="s">
        <v>970</v>
      </c>
      <c r="W26" s="231" t="s">
        <v>970</v>
      </c>
      <c r="X26" s="231" t="s">
        <v>970</v>
      </c>
      <c r="Y26" s="231" t="s">
        <v>970</v>
      </c>
      <c r="Z26" s="231" t="s">
        <v>970</v>
      </c>
      <c r="AA26" s="231" t="s">
        <v>970</v>
      </c>
      <c r="AB26" s="231" t="s">
        <v>970</v>
      </c>
      <c r="AC26" s="231" t="s">
        <v>970</v>
      </c>
      <c r="AD26" s="231" t="s">
        <v>970</v>
      </c>
      <c r="AE26" s="231" t="s">
        <v>970</v>
      </c>
      <c r="AF26" s="231" t="s">
        <v>970</v>
      </c>
      <c r="AG26" s="231" t="s">
        <v>970</v>
      </c>
      <c r="AH26" s="231" t="s">
        <v>970</v>
      </c>
      <c r="AI26" s="231" t="s">
        <v>970</v>
      </c>
      <c r="AJ26" s="231" t="s">
        <v>970</v>
      </c>
      <c r="AK26" s="231" t="s">
        <v>970</v>
      </c>
      <c r="AL26" s="231" t="s">
        <v>970</v>
      </c>
      <c r="AM26" s="231" t="s">
        <v>970</v>
      </c>
      <c r="AN26" s="231" t="s">
        <v>970</v>
      </c>
      <c r="AO26" s="231" t="s">
        <v>970</v>
      </c>
      <c r="AP26" s="231" t="s">
        <v>970</v>
      </c>
      <c r="AQ26" s="231" t="s">
        <v>970</v>
      </c>
      <c r="AR26" s="231" t="s">
        <v>970</v>
      </c>
      <c r="AS26" s="231" t="s">
        <v>970</v>
      </c>
      <c r="AT26" s="231" t="s">
        <v>970</v>
      </c>
      <c r="AU26" s="231" t="s">
        <v>970</v>
      </c>
      <c r="AV26" s="231" t="s">
        <v>970</v>
      </c>
      <c r="AW26" s="231" t="s">
        <v>970</v>
      </c>
      <c r="AX26" s="231" t="s">
        <v>970</v>
      </c>
      <c r="AY26" s="231" t="s">
        <v>970</v>
      </c>
      <c r="AZ26" s="231" t="s">
        <v>970</v>
      </c>
      <c r="BA26" s="231" t="s">
        <v>970</v>
      </c>
      <c r="BB26" s="231" t="s">
        <v>970</v>
      </c>
      <c r="BC26" s="231" t="s">
        <v>970</v>
      </c>
      <c r="BD26" s="231" t="s">
        <v>970</v>
      </c>
      <c r="BE26" s="231" t="s">
        <v>970</v>
      </c>
      <c r="BF26" s="231" t="s">
        <v>970</v>
      </c>
      <c r="BG26" s="231" t="s">
        <v>970</v>
      </c>
      <c r="BH26" s="231" t="s">
        <v>970</v>
      </c>
      <c r="BI26" s="231" t="s">
        <v>970</v>
      </c>
      <c r="BJ26" s="231" t="s">
        <v>970</v>
      </c>
      <c r="BK26" s="231" t="s">
        <v>970</v>
      </c>
      <c r="BL26" s="231" t="s">
        <v>970</v>
      </c>
      <c r="BM26" s="231" t="s">
        <v>970</v>
      </c>
      <c r="BN26" s="231" t="s">
        <v>970</v>
      </c>
      <c r="BO26" s="231" t="s">
        <v>970</v>
      </c>
      <c r="BP26" s="231" t="s">
        <v>970</v>
      </c>
      <c r="BQ26" s="231" t="s">
        <v>970</v>
      </c>
      <c r="BR26" s="231" t="s">
        <v>970</v>
      </c>
      <c r="BS26" s="231" t="s">
        <v>970</v>
      </c>
      <c r="BT26" s="231" t="s">
        <v>970</v>
      </c>
      <c r="BU26" s="231" t="s">
        <v>970</v>
      </c>
      <c r="BV26" s="231" t="s">
        <v>970</v>
      </c>
      <c r="BW26" s="231" t="s">
        <v>970</v>
      </c>
      <c r="BX26" s="231" t="s">
        <v>970</v>
      </c>
      <c r="BY26" s="231" t="s">
        <v>970</v>
      </c>
      <c r="BZ26" s="231" t="s">
        <v>970</v>
      </c>
      <c r="CA26" s="231" t="s">
        <v>970</v>
      </c>
      <c r="CB26" s="231" t="s">
        <v>970</v>
      </c>
      <c r="CC26" s="231" t="s">
        <v>970</v>
      </c>
      <c r="CD26" s="740"/>
    </row>
    <row r="27" spans="1:82" ht="51.75" customHeight="1" x14ac:dyDescent="0.25">
      <c r="A27" s="320" t="s">
        <v>213</v>
      </c>
      <c r="B27" s="322" t="s">
        <v>989</v>
      </c>
      <c r="C27" s="325" t="s">
        <v>970</v>
      </c>
      <c r="D27" s="231" t="s">
        <v>970</v>
      </c>
      <c r="E27" s="231" t="s">
        <v>970</v>
      </c>
      <c r="F27" s="231" t="s">
        <v>970</v>
      </c>
      <c r="G27" s="231">
        <f>G28</f>
        <v>0.82499999999999996</v>
      </c>
      <c r="H27" s="231" t="s">
        <v>970</v>
      </c>
      <c r="I27" s="231" t="s">
        <v>970</v>
      </c>
      <c r="J27" s="231" t="s">
        <v>970</v>
      </c>
      <c r="K27" s="231" t="s">
        <v>970</v>
      </c>
      <c r="L27" s="231" t="s">
        <v>970</v>
      </c>
      <c r="M27" s="231" t="s">
        <v>970</v>
      </c>
      <c r="N27" s="231" t="s">
        <v>970</v>
      </c>
      <c r="O27" s="231" t="s">
        <v>970</v>
      </c>
      <c r="P27" s="231" t="s">
        <v>970</v>
      </c>
      <c r="Q27" s="231" t="s">
        <v>970</v>
      </c>
      <c r="R27" s="231" t="s">
        <v>970</v>
      </c>
      <c r="S27" s="231" t="s">
        <v>970</v>
      </c>
      <c r="T27" s="231" t="s">
        <v>970</v>
      </c>
      <c r="U27" s="231" t="s">
        <v>970</v>
      </c>
      <c r="V27" s="231" t="s">
        <v>970</v>
      </c>
      <c r="W27" s="231" t="s">
        <v>970</v>
      </c>
      <c r="X27" s="231" t="s">
        <v>970</v>
      </c>
      <c r="Y27" s="231" t="s">
        <v>970</v>
      </c>
      <c r="Z27" s="231" t="s">
        <v>970</v>
      </c>
      <c r="AA27" s="231" t="s">
        <v>970</v>
      </c>
      <c r="AB27" s="231" t="s">
        <v>970</v>
      </c>
      <c r="AC27" s="231" t="s">
        <v>970</v>
      </c>
      <c r="AD27" s="231" t="s">
        <v>970</v>
      </c>
      <c r="AE27" s="231" t="s">
        <v>970</v>
      </c>
      <c r="AF27" s="231" t="s">
        <v>970</v>
      </c>
      <c r="AG27" s="231" t="s">
        <v>970</v>
      </c>
      <c r="AH27" s="231" t="s">
        <v>970</v>
      </c>
      <c r="AI27" s="231">
        <f>AI28</f>
        <v>0.82499999999999996</v>
      </c>
      <c r="AJ27" s="231" t="s">
        <v>970</v>
      </c>
      <c r="AK27" s="231" t="s">
        <v>970</v>
      </c>
      <c r="AL27" s="231" t="s">
        <v>970</v>
      </c>
      <c r="AM27" s="231" t="s">
        <v>970</v>
      </c>
      <c r="AN27" s="231" t="s">
        <v>970</v>
      </c>
      <c r="AO27" s="231" t="s">
        <v>970</v>
      </c>
      <c r="AP27" s="231" t="s">
        <v>970</v>
      </c>
      <c r="AQ27" s="231" t="s">
        <v>970</v>
      </c>
      <c r="AR27" s="231" t="s">
        <v>970</v>
      </c>
      <c r="AS27" s="231" t="s">
        <v>970</v>
      </c>
      <c r="AT27" s="231" t="s">
        <v>970</v>
      </c>
      <c r="AU27" s="231" t="s">
        <v>970</v>
      </c>
      <c r="AV27" s="231" t="s">
        <v>970</v>
      </c>
      <c r="AW27" s="231" t="s">
        <v>970</v>
      </c>
      <c r="AX27" s="231" t="s">
        <v>970</v>
      </c>
      <c r="AY27" s="231" t="s">
        <v>970</v>
      </c>
      <c r="AZ27" s="231" t="s">
        <v>970</v>
      </c>
      <c r="BA27" s="231" t="s">
        <v>970</v>
      </c>
      <c r="BB27" s="231" t="s">
        <v>970</v>
      </c>
      <c r="BC27" s="231" t="s">
        <v>970</v>
      </c>
      <c r="BD27" s="231" t="s">
        <v>970</v>
      </c>
      <c r="BE27" s="231" t="s">
        <v>970</v>
      </c>
      <c r="BF27" s="231" t="s">
        <v>970</v>
      </c>
      <c r="BG27" s="231" t="s">
        <v>970</v>
      </c>
      <c r="BH27" s="231" t="s">
        <v>970</v>
      </c>
      <c r="BI27" s="231" t="s">
        <v>970</v>
      </c>
      <c r="BJ27" s="231" t="s">
        <v>970</v>
      </c>
      <c r="BK27" s="231" t="s">
        <v>970</v>
      </c>
      <c r="BL27" s="231" t="s">
        <v>970</v>
      </c>
      <c r="BM27" s="231" t="s">
        <v>970</v>
      </c>
      <c r="BN27" s="231" t="s">
        <v>970</v>
      </c>
      <c r="BO27" s="231" t="s">
        <v>970</v>
      </c>
      <c r="BP27" s="231" t="s">
        <v>970</v>
      </c>
      <c r="BQ27" s="231" t="s">
        <v>970</v>
      </c>
      <c r="BR27" s="231" t="s">
        <v>970</v>
      </c>
      <c r="BS27" s="231" t="s">
        <v>970</v>
      </c>
      <c r="BT27" s="231" t="s">
        <v>970</v>
      </c>
      <c r="BU27" s="231" t="s">
        <v>970</v>
      </c>
      <c r="BV27" s="231" t="s">
        <v>970</v>
      </c>
      <c r="BW27" s="231" t="s">
        <v>970</v>
      </c>
      <c r="BX27" s="231" t="s">
        <v>970</v>
      </c>
      <c r="BY27" s="231">
        <f>BY28</f>
        <v>-0.82499999999999996</v>
      </c>
      <c r="BZ27" s="231" t="s">
        <v>970</v>
      </c>
      <c r="CA27" s="231" t="s">
        <v>970</v>
      </c>
      <c r="CB27" s="231" t="s">
        <v>970</v>
      </c>
      <c r="CC27" s="231" t="s">
        <v>970</v>
      </c>
      <c r="CD27" s="738" t="s">
        <v>1018</v>
      </c>
    </row>
    <row r="28" spans="1:82" ht="31.5" x14ac:dyDescent="0.25">
      <c r="A28" s="618" t="s">
        <v>991</v>
      </c>
      <c r="B28" s="616" t="s">
        <v>990</v>
      </c>
      <c r="C28" s="620" t="s">
        <v>970</v>
      </c>
      <c r="D28" s="231" t="s">
        <v>970</v>
      </c>
      <c r="E28" s="231" t="s">
        <v>970</v>
      </c>
      <c r="F28" s="231" t="s">
        <v>970</v>
      </c>
      <c r="G28" s="231">
        <f>G29</f>
        <v>0.82499999999999996</v>
      </c>
      <c r="H28" s="231" t="s">
        <v>970</v>
      </c>
      <c r="I28" s="231" t="s">
        <v>970</v>
      </c>
      <c r="J28" s="231" t="s">
        <v>970</v>
      </c>
      <c r="K28" s="231" t="s">
        <v>970</v>
      </c>
      <c r="L28" s="231" t="s">
        <v>970</v>
      </c>
      <c r="M28" s="231" t="s">
        <v>970</v>
      </c>
      <c r="N28" s="231" t="s">
        <v>970</v>
      </c>
      <c r="O28" s="231" t="s">
        <v>970</v>
      </c>
      <c r="P28" s="231" t="s">
        <v>970</v>
      </c>
      <c r="Q28" s="231" t="s">
        <v>970</v>
      </c>
      <c r="R28" s="231" t="s">
        <v>970</v>
      </c>
      <c r="S28" s="231" t="s">
        <v>970</v>
      </c>
      <c r="T28" s="231" t="s">
        <v>970</v>
      </c>
      <c r="U28" s="231" t="s">
        <v>970</v>
      </c>
      <c r="V28" s="231" t="s">
        <v>970</v>
      </c>
      <c r="W28" s="231" t="s">
        <v>970</v>
      </c>
      <c r="X28" s="231" t="s">
        <v>970</v>
      </c>
      <c r="Y28" s="231" t="s">
        <v>970</v>
      </c>
      <c r="Z28" s="231" t="s">
        <v>970</v>
      </c>
      <c r="AA28" s="231" t="s">
        <v>970</v>
      </c>
      <c r="AB28" s="231" t="s">
        <v>970</v>
      </c>
      <c r="AC28" s="231" t="s">
        <v>970</v>
      </c>
      <c r="AD28" s="231" t="s">
        <v>970</v>
      </c>
      <c r="AE28" s="231" t="s">
        <v>970</v>
      </c>
      <c r="AF28" s="231" t="s">
        <v>970</v>
      </c>
      <c r="AG28" s="231" t="s">
        <v>970</v>
      </c>
      <c r="AH28" s="231" t="s">
        <v>970</v>
      </c>
      <c r="AI28" s="231">
        <f>AI29</f>
        <v>0.82499999999999996</v>
      </c>
      <c r="AJ28" s="231" t="s">
        <v>970</v>
      </c>
      <c r="AK28" s="231" t="s">
        <v>970</v>
      </c>
      <c r="AL28" s="231" t="s">
        <v>970</v>
      </c>
      <c r="AM28" s="231" t="s">
        <v>970</v>
      </c>
      <c r="AN28" s="231" t="s">
        <v>970</v>
      </c>
      <c r="AO28" s="231" t="s">
        <v>970</v>
      </c>
      <c r="AP28" s="231" t="s">
        <v>970</v>
      </c>
      <c r="AQ28" s="231" t="s">
        <v>970</v>
      </c>
      <c r="AR28" s="231" t="s">
        <v>970</v>
      </c>
      <c r="AS28" s="231" t="s">
        <v>970</v>
      </c>
      <c r="AT28" s="231" t="s">
        <v>970</v>
      </c>
      <c r="AU28" s="231" t="s">
        <v>970</v>
      </c>
      <c r="AV28" s="231" t="s">
        <v>970</v>
      </c>
      <c r="AW28" s="231" t="s">
        <v>970</v>
      </c>
      <c r="AX28" s="231" t="s">
        <v>970</v>
      </c>
      <c r="AY28" s="231" t="s">
        <v>970</v>
      </c>
      <c r="AZ28" s="231" t="s">
        <v>970</v>
      </c>
      <c r="BA28" s="231" t="s">
        <v>970</v>
      </c>
      <c r="BB28" s="231" t="s">
        <v>970</v>
      </c>
      <c r="BC28" s="231" t="s">
        <v>970</v>
      </c>
      <c r="BD28" s="231" t="s">
        <v>970</v>
      </c>
      <c r="BE28" s="231" t="s">
        <v>970</v>
      </c>
      <c r="BF28" s="231" t="s">
        <v>970</v>
      </c>
      <c r="BG28" s="231" t="s">
        <v>970</v>
      </c>
      <c r="BH28" s="231" t="s">
        <v>970</v>
      </c>
      <c r="BI28" s="231" t="s">
        <v>970</v>
      </c>
      <c r="BJ28" s="231" t="s">
        <v>970</v>
      </c>
      <c r="BK28" s="231" t="s">
        <v>970</v>
      </c>
      <c r="BL28" s="231" t="s">
        <v>970</v>
      </c>
      <c r="BM28" s="231" t="s">
        <v>970</v>
      </c>
      <c r="BN28" s="231" t="s">
        <v>970</v>
      </c>
      <c r="BO28" s="231" t="s">
        <v>970</v>
      </c>
      <c r="BP28" s="231" t="s">
        <v>970</v>
      </c>
      <c r="BQ28" s="231" t="s">
        <v>970</v>
      </c>
      <c r="BR28" s="231" t="s">
        <v>970</v>
      </c>
      <c r="BS28" s="231" t="s">
        <v>970</v>
      </c>
      <c r="BT28" s="231" t="s">
        <v>970</v>
      </c>
      <c r="BU28" s="231" t="s">
        <v>970</v>
      </c>
      <c r="BV28" s="231" t="s">
        <v>970</v>
      </c>
      <c r="BW28" s="231" t="s">
        <v>970</v>
      </c>
      <c r="BX28" s="231" t="s">
        <v>970</v>
      </c>
      <c r="BY28" s="231">
        <f>BY29</f>
        <v>-0.82499999999999996</v>
      </c>
      <c r="BZ28" s="231" t="s">
        <v>970</v>
      </c>
      <c r="CA28" s="231" t="s">
        <v>970</v>
      </c>
      <c r="CB28" s="231" t="s">
        <v>970</v>
      </c>
      <c r="CC28" s="231" t="s">
        <v>970</v>
      </c>
      <c r="CD28" s="739"/>
    </row>
    <row r="29" spans="1:82" ht="31.5" x14ac:dyDescent="0.25">
      <c r="A29" s="324" t="s">
        <v>992</v>
      </c>
      <c r="B29" s="316" t="s">
        <v>1001</v>
      </c>
      <c r="C29" s="318" t="s">
        <v>1002</v>
      </c>
      <c r="D29" s="341" t="s">
        <v>970</v>
      </c>
      <c r="E29" s="231" t="s">
        <v>970</v>
      </c>
      <c r="F29" s="341" t="s">
        <v>970</v>
      </c>
      <c r="G29" s="341">
        <v>0.82499999999999996</v>
      </c>
      <c r="H29" s="341" t="s">
        <v>970</v>
      </c>
      <c r="I29" s="341" t="s">
        <v>970</v>
      </c>
      <c r="J29" s="341" t="s">
        <v>970</v>
      </c>
      <c r="K29" s="341" t="s">
        <v>970</v>
      </c>
      <c r="L29" s="341" t="s">
        <v>970</v>
      </c>
      <c r="M29" s="341" t="s">
        <v>970</v>
      </c>
      <c r="N29" s="341" t="s">
        <v>970</v>
      </c>
      <c r="O29" s="341" t="s">
        <v>970</v>
      </c>
      <c r="P29" s="341" t="s">
        <v>970</v>
      </c>
      <c r="Q29" s="341" t="s">
        <v>970</v>
      </c>
      <c r="R29" s="341" t="s">
        <v>970</v>
      </c>
      <c r="S29" s="341" t="s">
        <v>970</v>
      </c>
      <c r="T29" s="341" t="s">
        <v>970</v>
      </c>
      <c r="U29" s="341" t="s">
        <v>970</v>
      </c>
      <c r="V29" s="341" t="s">
        <v>970</v>
      </c>
      <c r="W29" s="341" t="s">
        <v>970</v>
      </c>
      <c r="X29" s="341" t="s">
        <v>970</v>
      </c>
      <c r="Y29" s="341" t="s">
        <v>970</v>
      </c>
      <c r="Z29" s="341" t="s">
        <v>970</v>
      </c>
      <c r="AA29" s="341" t="s">
        <v>970</v>
      </c>
      <c r="AB29" s="341" t="s">
        <v>970</v>
      </c>
      <c r="AC29" s="341" t="s">
        <v>970</v>
      </c>
      <c r="AD29" s="341" t="s">
        <v>970</v>
      </c>
      <c r="AE29" s="341" t="s">
        <v>970</v>
      </c>
      <c r="AF29" s="341" t="s">
        <v>970</v>
      </c>
      <c r="AG29" s="231" t="s">
        <v>970</v>
      </c>
      <c r="AH29" s="629" t="s">
        <v>970</v>
      </c>
      <c r="AI29" s="629">
        <v>0.82499999999999996</v>
      </c>
      <c r="AJ29" s="629" t="s">
        <v>970</v>
      </c>
      <c r="AK29" s="629" t="s">
        <v>970</v>
      </c>
      <c r="AL29" s="629" t="s">
        <v>970</v>
      </c>
      <c r="AM29" s="629" t="s">
        <v>970</v>
      </c>
      <c r="AN29" s="231" t="s">
        <v>970</v>
      </c>
      <c r="AO29" s="341" t="s">
        <v>970</v>
      </c>
      <c r="AP29" s="231" t="s">
        <v>970</v>
      </c>
      <c r="AQ29" s="341" t="s">
        <v>970</v>
      </c>
      <c r="AR29" s="341" t="s">
        <v>970</v>
      </c>
      <c r="AS29" s="341" t="s">
        <v>970</v>
      </c>
      <c r="AT29" s="341" t="s">
        <v>970</v>
      </c>
      <c r="AU29" s="341" t="s">
        <v>970</v>
      </c>
      <c r="AV29" s="341" t="s">
        <v>970</v>
      </c>
      <c r="AW29" s="341" t="s">
        <v>970</v>
      </c>
      <c r="AX29" s="341" t="s">
        <v>970</v>
      </c>
      <c r="AY29" s="341" t="s">
        <v>970</v>
      </c>
      <c r="AZ29" s="341" t="s">
        <v>970</v>
      </c>
      <c r="BA29" s="341" t="s">
        <v>970</v>
      </c>
      <c r="BB29" s="341" t="s">
        <v>970</v>
      </c>
      <c r="BC29" s="341" t="s">
        <v>970</v>
      </c>
      <c r="BD29" s="341" t="s">
        <v>970</v>
      </c>
      <c r="BE29" s="341" t="s">
        <v>970</v>
      </c>
      <c r="BF29" s="341" t="s">
        <v>970</v>
      </c>
      <c r="BG29" s="341" t="s">
        <v>970</v>
      </c>
      <c r="BH29" s="341" t="s">
        <v>970</v>
      </c>
      <c r="BI29" s="341" t="s">
        <v>970</v>
      </c>
      <c r="BJ29" s="341" t="s">
        <v>970</v>
      </c>
      <c r="BK29" s="341" t="s">
        <v>970</v>
      </c>
      <c r="BL29" s="341" t="s">
        <v>970</v>
      </c>
      <c r="BM29" s="341" t="s">
        <v>970</v>
      </c>
      <c r="BN29" s="341" t="s">
        <v>970</v>
      </c>
      <c r="BO29" s="341" t="s">
        <v>970</v>
      </c>
      <c r="BP29" s="341" t="s">
        <v>970</v>
      </c>
      <c r="BQ29" s="341" t="s">
        <v>970</v>
      </c>
      <c r="BR29" s="341" t="s">
        <v>970</v>
      </c>
      <c r="BS29" s="341" t="s">
        <v>970</v>
      </c>
      <c r="BT29" s="341" t="s">
        <v>970</v>
      </c>
      <c r="BU29" s="341" t="s">
        <v>970</v>
      </c>
      <c r="BV29" s="341" t="s">
        <v>970</v>
      </c>
      <c r="BW29" s="231" t="s">
        <v>970</v>
      </c>
      <c r="BX29" s="629" t="s">
        <v>970</v>
      </c>
      <c r="BY29" s="629">
        <v>-0.82499999999999996</v>
      </c>
      <c r="BZ29" s="629" t="s">
        <v>970</v>
      </c>
      <c r="CA29" s="629" t="s">
        <v>970</v>
      </c>
      <c r="CB29" s="629" t="s">
        <v>970</v>
      </c>
      <c r="CC29" s="629" t="s">
        <v>970</v>
      </c>
      <c r="CD29" s="740"/>
    </row>
    <row r="30" spans="1:82" s="9" customFormat="1" ht="47.25" x14ac:dyDescent="0.25">
      <c r="A30" s="320" t="s">
        <v>214</v>
      </c>
      <c r="B30" s="322" t="s">
        <v>1003</v>
      </c>
      <c r="C30" s="325" t="s">
        <v>970</v>
      </c>
      <c r="D30" s="629" t="s">
        <v>970</v>
      </c>
      <c r="E30" s="231" t="s">
        <v>970</v>
      </c>
      <c r="F30" s="629" t="s">
        <v>970</v>
      </c>
      <c r="G30" s="629" t="s">
        <v>970</v>
      </c>
      <c r="H30" s="629" t="s">
        <v>970</v>
      </c>
      <c r="I30" s="629" t="s">
        <v>970</v>
      </c>
      <c r="J30" s="629" t="s">
        <v>970</v>
      </c>
      <c r="K30" s="629" t="s">
        <v>970</v>
      </c>
      <c r="L30" s="629" t="s">
        <v>970</v>
      </c>
      <c r="M30" s="629" t="s">
        <v>970</v>
      </c>
      <c r="N30" s="629" t="s">
        <v>970</v>
      </c>
      <c r="O30" s="629" t="s">
        <v>970</v>
      </c>
      <c r="P30" s="629" t="s">
        <v>970</v>
      </c>
      <c r="Q30" s="629" t="s">
        <v>970</v>
      </c>
      <c r="R30" s="629" t="s">
        <v>970</v>
      </c>
      <c r="S30" s="629" t="s">
        <v>970</v>
      </c>
      <c r="T30" s="629" t="s">
        <v>970</v>
      </c>
      <c r="U30" s="629" t="s">
        <v>970</v>
      </c>
      <c r="V30" s="629" t="s">
        <v>970</v>
      </c>
      <c r="W30" s="629" t="s">
        <v>970</v>
      </c>
      <c r="X30" s="629" t="s">
        <v>970</v>
      </c>
      <c r="Y30" s="629" t="s">
        <v>970</v>
      </c>
      <c r="Z30" s="629" t="s">
        <v>970</v>
      </c>
      <c r="AA30" s="629" t="s">
        <v>970</v>
      </c>
      <c r="AB30" s="629" t="s">
        <v>970</v>
      </c>
      <c r="AC30" s="629" t="s">
        <v>970</v>
      </c>
      <c r="AD30" s="629" t="s">
        <v>970</v>
      </c>
      <c r="AE30" s="629" t="s">
        <v>970</v>
      </c>
      <c r="AF30" s="629" t="s">
        <v>970</v>
      </c>
      <c r="AG30" s="231" t="s">
        <v>970</v>
      </c>
      <c r="AH30" s="629" t="s">
        <v>970</v>
      </c>
      <c r="AI30" s="629" t="s">
        <v>970</v>
      </c>
      <c r="AJ30" s="629" t="s">
        <v>970</v>
      </c>
      <c r="AK30" s="629" t="s">
        <v>970</v>
      </c>
      <c r="AL30" s="629" t="s">
        <v>970</v>
      </c>
      <c r="AM30" s="629" t="s">
        <v>970</v>
      </c>
      <c r="AN30" s="231" t="s">
        <v>970</v>
      </c>
      <c r="AO30" s="629" t="s">
        <v>970</v>
      </c>
      <c r="AP30" s="231" t="s">
        <v>970</v>
      </c>
      <c r="AQ30" s="629" t="s">
        <v>970</v>
      </c>
      <c r="AR30" s="629" t="s">
        <v>970</v>
      </c>
      <c r="AS30" s="629" t="s">
        <v>970</v>
      </c>
      <c r="AT30" s="629" t="s">
        <v>970</v>
      </c>
      <c r="AU30" s="629" t="s">
        <v>970</v>
      </c>
      <c r="AV30" s="629" t="s">
        <v>970</v>
      </c>
      <c r="AW30" s="629" t="s">
        <v>970</v>
      </c>
      <c r="AX30" s="629" t="s">
        <v>970</v>
      </c>
      <c r="AY30" s="629" t="s">
        <v>970</v>
      </c>
      <c r="AZ30" s="629" t="s">
        <v>970</v>
      </c>
      <c r="BA30" s="629" t="s">
        <v>970</v>
      </c>
      <c r="BB30" s="629" t="s">
        <v>970</v>
      </c>
      <c r="BC30" s="629" t="s">
        <v>970</v>
      </c>
      <c r="BD30" s="629" t="s">
        <v>970</v>
      </c>
      <c r="BE30" s="629" t="s">
        <v>970</v>
      </c>
      <c r="BF30" s="629" t="s">
        <v>970</v>
      </c>
      <c r="BG30" s="629" t="s">
        <v>970</v>
      </c>
      <c r="BH30" s="629" t="s">
        <v>970</v>
      </c>
      <c r="BI30" s="629" t="s">
        <v>970</v>
      </c>
      <c r="BJ30" s="629" t="s">
        <v>970</v>
      </c>
      <c r="BK30" s="629" t="s">
        <v>970</v>
      </c>
      <c r="BL30" s="629" t="s">
        <v>970</v>
      </c>
      <c r="BM30" s="629" t="s">
        <v>970</v>
      </c>
      <c r="BN30" s="629" t="s">
        <v>970</v>
      </c>
      <c r="BO30" s="629" t="s">
        <v>970</v>
      </c>
      <c r="BP30" s="629" t="s">
        <v>970</v>
      </c>
      <c r="BQ30" s="629" t="s">
        <v>970</v>
      </c>
      <c r="BR30" s="629" t="s">
        <v>970</v>
      </c>
      <c r="BS30" s="629" t="s">
        <v>970</v>
      </c>
      <c r="BT30" s="629" t="s">
        <v>970</v>
      </c>
      <c r="BU30" s="629" t="s">
        <v>970</v>
      </c>
      <c r="BV30" s="629" t="s">
        <v>970</v>
      </c>
      <c r="BW30" s="231" t="s">
        <v>970</v>
      </c>
      <c r="BX30" s="629" t="s">
        <v>970</v>
      </c>
      <c r="BY30" s="629" t="s">
        <v>970</v>
      </c>
      <c r="BZ30" s="629" t="s">
        <v>970</v>
      </c>
      <c r="CA30" s="629" t="s">
        <v>970</v>
      </c>
      <c r="CB30" s="629" t="s">
        <v>970</v>
      </c>
      <c r="CC30" s="629" t="s">
        <v>970</v>
      </c>
      <c r="CD30" s="747" t="s">
        <v>1020</v>
      </c>
    </row>
    <row r="31" spans="1:82" s="9" customFormat="1" ht="47.25" x14ac:dyDescent="0.25">
      <c r="A31" s="618" t="s">
        <v>216</v>
      </c>
      <c r="B31" s="616" t="s">
        <v>1004</v>
      </c>
      <c r="C31" s="620" t="s">
        <v>970</v>
      </c>
      <c r="D31" s="629" t="s">
        <v>970</v>
      </c>
      <c r="E31" s="231" t="s">
        <v>970</v>
      </c>
      <c r="F31" s="629" t="s">
        <v>970</v>
      </c>
      <c r="G31" s="629" t="s">
        <v>970</v>
      </c>
      <c r="H31" s="629" t="s">
        <v>970</v>
      </c>
      <c r="I31" s="629" t="s">
        <v>970</v>
      </c>
      <c r="J31" s="629" t="s">
        <v>970</v>
      </c>
      <c r="K31" s="629" t="s">
        <v>970</v>
      </c>
      <c r="L31" s="629" t="s">
        <v>970</v>
      </c>
      <c r="M31" s="629" t="s">
        <v>970</v>
      </c>
      <c r="N31" s="629" t="s">
        <v>970</v>
      </c>
      <c r="O31" s="629" t="s">
        <v>970</v>
      </c>
      <c r="P31" s="629" t="s">
        <v>970</v>
      </c>
      <c r="Q31" s="629" t="s">
        <v>970</v>
      </c>
      <c r="R31" s="629" t="s">
        <v>970</v>
      </c>
      <c r="S31" s="629" t="s">
        <v>970</v>
      </c>
      <c r="T31" s="629" t="s">
        <v>970</v>
      </c>
      <c r="U31" s="629" t="s">
        <v>970</v>
      </c>
      <c r="V31" s="629" t="s">
        <v>970</v>
      </c>
      <c r="W31" s="629" t="s">
        <v>970</v>
      </c>
      <c r="X31" s="629" t="s">
        <v>970</v>
      </c>
      <c r="Y31" s="629" t="s">
        <v>970</v>
      </c>
      <c r="Z31" s="629" t="s">
        <v>970</v>
      </c>
      <c r="AA31" s="629" t="s">
        <v>970</v>
      </c>
      <c r="AB31" s="629" t="s">
        <v>970</v>
      </c>
      <c r="AC31" s="629" t="s">
        <v>970</v>
      </c>
      <c r="AD31" s="629" t="s">
        <v>970</v>
      </c>
      <c r="AE31" s="629" t="s">
        <v>970</v>
      </c>
      <c r="AF31" s="629" t="s">
        <v>970</v>
      </c>
      <c r="AG31" s="231" t="s">
        <v>970</v>
      </c>
      <c r="AH31" s="629" t="s">
        <v>970</v>
      </c>
      <c r="AI31" s="629" t="s">
        <v>970</v>
      </c>
      <c r="AJ31" s="629" t="s">
        <v>970</v>
      </c>
      <c r="AK31" s="629" t="s">
        <v>970</v>
      </c>
      <c r="AL31" s="629" t="s">
        <v>970</v>
      </c>
      <c r="AM31" s="629" t="s">
        <v>970</v>
      </c>
      <c r="AN31" s="231" t="s">
        <v>970</v>
      </c>
      <c r="AO31" s="629" t="s">
        <v>970</v>
      </c>
      <c r="AP31" s="231" t="s">
        <v>970</v>
      </c>
      <c r="AQ31" s="629" t="s">
        <v>970</v>
      </c>
      <c r="AR31" s="629" t="s">
        <v>970</v>
      </c>
      <c r="AS31" s="629" t="s">
        <v>970</v>
      </c>
      <c r="AT31" s="629" t="s">
        <v>970</v>
      </c>
      <c r="AU31" s="629" t="s">
        <v>970</v>
      </c>
      <c r="AV31" s="629" t="s">
        <v>970</v>
      </c>
      <c r="AW31" s="629" t="s">
        <v>970</v>
      </c>
      <c r="AX31" s="629" t="s">
        <v>970</v>
      </c>
      <c r="AY31" s="629" t="s">
        <v>970</v>
      </c>
      <c r="AZ31" s="629" t="s">
        <v>970</v>
      </c>
      <c r="BA31" s="629" t="s">
        <v>970</v>
      </c>
      <c r="BB31" s="629" t="s">
        <v>970</v>
      </c>
      <c r="BC31" s="629" t="s">
        <v>970</v>
      </c>
      <c r="BD31" s="629" t="s">
        <v>970</v>
      </c>
      <c r="BE31" s="629" t="s">
        <v>970</v>
      </c>
      <c r="BF31" s="629" t="s">
        <v>970</v>
      </c>
      <c r="BG31" s="629" t="s">
        <v>970</v>
      </c>
      <c r="BH31" s="629" t="s">
        <v>970</v>
      </c>
      <c r="BI31" s="629" t="s">
        <v>970</v>
      </c>
      <c r="BJ31" s="629" t="s">
        <v>970</v>
      </c>
      <c r="BK31" s="629" t="s">
        <v>970</v>
      </c>
      <c r="BL31" s="629" t="s">
        <v>970</v>
      </c>
      <c r="BM31" s="629" t="s">
        <v>970</v>
      </c>
      <c r="BN31" s="629" t="s">
        <v>970</v>
      </c>
      <c r="BO31" s="629" t="s">
        <v>970</v>
      </c>
      <c r="BP31" s="629" t="s">
        <v>970</v>
      </c>
      <c r="BQ31" s="629" t="s">
        <v>970</v>
      </c>
      <c r="BR31" s="629" t="s">
        <v>970</v>
      </c>
      <c r="BS31" s="629" t="s">
        <v>970</v>
      </c>
      <c r="BT31" s="629" t="s">
        <v>970</v>
      </c>
      <c r="BU31" s="629" t="s">
        <v>970</v>
      </c>
      <c r="BV31" s="629" t="s">
        <v>970</v>
      </c>
      <c r="BW31" s="231" t="s">
        <v>970</v>
      </c>
      <c r="BX31" s="629" t="s">
        <v>970</v>
      </c>
      <c r="BY31" s="629" t="s">
        <v>970</v>
      </c>
      <c r="BZ31" s="629" t="s">
        <v>970</v>
      </c>
      <c r="CA31" s="629" t="s">
        <v>970</v>
      </c>
      <c r="CB31" s="629" t="s">
        <v>970</v>
      </c>
      <c r="CC31" s="629" t="s">
        <v>970</v>
      </c>
      <c r="CD31" s="747"/>
    </row>
    <row r="32" spans="1:82" s="9" customFormat="1" ht="31.5" x14ac:dyDescent="0.25">
      <c r="A32" s="324" t="s">
        <v>845</v>
      </c>
      <c r="B32" s="316" t="s">
        <v>1005</v>
      </c>
      <c r="C32" s="318" t="s">
        <v>1006</v>
      </c>
      <c r="D32" s="629" t="s">
        <v>970</v>
      </c>
      <c r="E32" s="231" t="s">
        <v>970</v>
      </c>
      <c r="F32" s="629" t="s">
        <v>970</v>
      </c>
      <c r="G32" s="629" t="s">
        <v>970</v>
      </c>
      <c r="H32" s="629" t="s">
        <v>970</v>
      </c>
      <c r="I32" s="629" t="s">
        <v>970</v>
      </c>
      <c r="J32" s="629" t="s">
        <v>970</v>
      </c>
      <c r="K32" s="629" t="s">
        <v>970</v>
      </c>
      <c r="L32" s="629" t="s">
        <v>970</v>
      </c>
      <c r="M32" s="629" t="s">
        <v>970</v>
      </c>
      <c r="N32" s="629" t="s">
        <v>970</v>
      </c>
      <c r="O32" s="629" t="s">
        <v>970</v>
      </c>
      <c r="P32" s="629" t="s">
        <v>970</v>
      </c>
      <c r="Q32" s="629" t="s">
        <v>970</v>
      </c>
      <c r="R32" s="629" t="s">
        <v>970</v>
      </c>
      <c r="S32" s="629" t="s">
        <v>970</v>
      </c>
      <c r="T32" s="629" t="s">
        <v>970</v>
      </c>
      <c r="U32" s="629" t="s">
        <v>970</v>
      </c>
      <c r="V32" s="629" t="s">
        <v>970</v>
      </c>
      <c r="W32" s="629" t="s">
        <v>970</v>
      </c>
      <c r="X32" s="629" t="s">
        <v>970</v>
      </c>
      <c r="Y32" s="629" t="s">
        <v>970</v>
      </c>
      <c r="Z32" s="629" t="s">
        <v>970</v>
      </c>
      <c r="AA32" s="629" t="s">
        <v>970</v>
      </c>
      <c r="AB32" s="629" t="s">
        <v>970</v>
      </c>
      <c r="AC32" s="629" t="s">
        <v>970</v>
      </c>
      <c r="AD32" s="629" t="s">
        <v>970</v>
      </c>
      <c r="AE32" s="629" t="s">
        <v>970</v>
      </c>
      <c r="AF32" s="629" t="s">
        <v>970</v>
      </c>
      <c r="AG32" s="231" t="s">
        <v>970</v>
      </c>
      <c r="AH32" s="629" t="s">
        <v>970</v>
      </c>
      <c r="AI32" s="629" t="s">
        <v>970</v>
      </c>
      <c r="AJ32" s="629" t="s">
        <v>970</v>
      </c>
      <c r="AK32" s="629" t="s">
        <v>970</v>
      </c>
      <c r="AL32" s="629" t="s">
        <v>970</v>
      </c>
      <c r="AM32" s="629" t="s">
        <v>970</v>
      </c>
      <c r="AN32" s="231" t="s">
        <v>970</v>
      </c>
      <c r="AO32" s="629" t="s">
        <v>970</v>
      </c>
      <c r="AP32" s="231" t="s">
        <v>970</v>
      </c>
      <c r="AQ32" s="629" t="s">
        <v>970</v>
      </c>
      <c r="AR32" s="629" t="s">
        <v>970</v>
      </c>
      <c r="AS32" s="629" t="s">
        <v>970</v>
      </c>
      <c r="AT32" s="629" t="s">
        <v>970</v>
      </c>
      <c r="AU32" s="629" t="s">
        <v>970</v>
      </c>
      <c r="AV32" s="629" t="s">
        <v>970</v>
      </c>
      <c r="AW32" s="629" t="s">
        <v>970</v>
      </c>
      <c r="AX32" s="629" t="s">
        <v>970</v>
      </c>
      <c r="AY32" s="629" t="s">
        <v>970</v>
      </c>
      <c r="AZ32" s="629" t="s">
        <v>970</v>
      </c>
      <c r="BA32" s="629" t="s">
        <v>970</v>
      </c>
      <c r="BB32" s="629" t="s">
        <v>970</v>
      </c>
      <c r="BC32" s="629" t="s">
        <v>970</v>
      </c>
      <c r="BD32" s="629" t="s">
        <v>970</v>
      </c>
      <c r="BE32" s="629" t="s">
        <v>970</v>
      </c>
      <c r="BF32" s="629" t="s">
        <v>970</v>
      </c>
      <c r="BG32" s="629" t="s">
        <v>970</v>
      </c>
      <c r="BH32" s="629" t="s">
        <v>970</v>
      </c>
      <c r="BI32" s="629" t="s">
        <v>970</v>
      </c>
      <c r="BJ32" s="629" t="s">
        <v>970</v>
      </c>
      <c r="BK32" s="629" t="s">
        <v>970</v>
      </c>
      <c r="BL32" s="629" t="s">
        <v>970</v>
      </c>
      <c r="BM32" s="629" t="s">
        <v>970</v>
      </c>
      <c r="BN32" s="629" t="s">
        <v>970</v>
      </c>
      <c r="BO32" s="629" t="s">
        <v>970</v>
      </c>
      <c r="BP32" s="629" t="s">
        <v>970</v>
      </c>
      <c r="BQ32" s="629" t="s">
        <v>970</v>
      </c>
      <c r="BR32" s="629" t="s">
        <v>970</v>
      </c>
      <c r="BS32" s="629" t="s">
        <v>970</v>
      </c>
      <c r="BT32" s="629" t="s">
        <v>970</v>
      </c>
      <c r="BU32" s="629" t="s">
        <v>970</v>
      </c>
      <c r="BV32" s="629" t="s">
        <v>970</v>
      </c>
      <c r="BW32" s="231" t="s">
        <v>970</v>
      </c>
      <c r="BX32" s="629" t="s">
        <v>970</v>
      </c>
      <c r="BY32" s="629" t="s">
        <v>970</v>
      </c>
      <c r="BZ32" s="629" t="s">
        <v>970</v>
      </c>
      <c r="CA32" s="629" t="s">
        <v>970</v>
      </c>
      <c r="CB32" s="629" t="s">
        <v>970</v>
      </c>
      <c r="CC32" s="629" t="s">
        <v>970</v>
      </c>
      <c r="CD32" s="747"/>
    </row>
    <row r="33" spans="1:82" s="9" customFormat="1" ht="31.5" x14ac:dyDescent="0.25">
      <c r="A33" s="320" t="s">
        <v>304</v>
      </c>
      <c r="B33" s="322" t="s">
        <v>1007</v>
      </c>
      <c r="C33" s="325" t="s">
        <v>970</v>
      </c>
      <c r="D33" s="629" t="s">
        <v>970</v>
      </c>
      <c r="E33" s="231" t="s">
        <v>970</v>
      </c>
      <c r="F33" s="629" t="s">
        <v>970</v>
      </c>
      <c r="G33" s="629" t="s">
        <v>970</v>
      </c>
      <c r="H33" s="629" t="s">
        <v>970</v>
      </c>
      <c r="I33" s="629" t="s">
        <v>970</v>
      </c>
      <c r="J33" s="629" t="s">
        <v>970</v>
      </c>
      <c r="K33" s="629" t="s">
        <v>970</v>
      </c>
      <c r="L33" s="629" t="s">
        <v>970</v>
      </c>
      <c r="M33" s="629" t="s">
        <v>970</v>
      </c>
      <c r="N33" s="629" t="s">
        <v>970</v>
      </c>
      <c r="O33" s="629" t="s">
        <v>970</v>
      </c>
      <c r="P33" s="629" t="s">
        <v>970</v>
      </c>
      <c r="Q33" s="629" t="s">
        <v>970</v>
      </c>
      <c r="R33" s="629" t="s">
        <v>970</v>
      </c>
      <c r="S33" s="629" t="s">
        <v>970</v>
      </c>
      <c r="T33" s="629" t="s">
        <v>970</v>
      </c>
      <c r="U33" s="629" t="s">
        <v>970</v>
      </c>
      <c r="V33" s="629" t="s">
        <v>970</v>
      </c>
      <c r="W33" s="629" t="s">
        <v>970</v>
      </c>
      <c r="X33" s="629" t="s">
        <v>970</v>
      </c>
      <c r="Y33" s="629" t="s">
        <v>970</v>
      </c>
      <c r="Z33" s="629" t="s">
        <v>970</v>
      </c>
      <c r="AA33" s="629" t="s">
        <v>970</v>
      </c>
      <c r="AB33" s="629" t="s">
        <v>970</v>
      </c>
      <c r="AC33" s="629" t="s">
        <v>970</v>
      </c>
      <c r="AD33" s="629" t="s">
        <v>970</v>
      </c>
      <c r="AE33" s="629" t="s">
        <v>970</v>
      </c>
      <c r="AF33" s="629" t="s">
        <v>970</v>
      </c>
      <c r="AG33" s="231" t="s">
        <v>970</v>
      </c>
      <c r="AH33" s="629" t="s">
        <v>970</v>
      </c>
      <c r="AI33" s="629" t="s">
        <v>970</v>
      </c>
      <c r="AJ33" s="629" t="s">
        <v>970</v>
      </c>
      <c r="AK33" s="629" t="s">
        <v>970</v>
      </c>
      <c r="AL33" s="629" t="s">
        <v>970</v>
      </c>
      <c r="AM33" s="629" t="s">
        <v>970</v>
      </c>
      <c r="AN33" s="231" t="s">
        <v>970</v>
      </c>
      <c r="AO33" s="629" t="s">
        <v>970</v>
      </c>
      <c r="AP33" s="231" t="s">
        <v>970</v>
      </c>
      <c r="AQ33" s="629" t="s">
        <v>970</v>
      </c>
      <c r="AR33" s="629" t="s">
        <v>970</v>
      </c>
      <c r="AS33" s="629" t="s">
        <v>970</v>
      </c>
      <c r="AT33" s="629" t="s">
        <v>970</v>
      </c>
      <c r="AU33" s="629" t="s">
        <v>970</v>
      </c>
      <c r="AV33" s="629" t="s">
        <v>970</v>
      </c>
      <c r="AW33" s="629" t="s">
        <v>970</v>
      </c>
      <c r="AX33" s="629" t="s">
        <v>970</v>
      </c>
      <c r="AY33" s="629" t="s">
        <v>970</v>
      </c>
      <c r="AZ33" s="629" t="s">
        <v>970</v>
      </c>
      <c r="BA33" s="629" t="s">
        <v>970</v>
      </c>
      <c r="BB33" s="629" t="s">
        <v>970</v>
      </c>
      <c r="BC33" s="629" t="s">
        <v>970</v>
      </c>
      <c r="BD33" s="629" t="s">
        <v>970</v>
      </c>
      <c r="BE33" s="629" t="s">
        <v>970</v>
      </c>
      <c r="BF33" s="629" t="s">
        <v>970</v>
      </c>
      <c r="BG33" s="629" t="s">
        <v>970</v>
      </c>
      <c r="BH33" s="629" t="s">
        <v>970</v>
      </c>
      <c r="BI33" s="629" t="s">
        <v>970</v>
      </c>
      <c r="BJ33" s="629" t="s">
        <v>970</v>
      </c>
      <c r="BK33" s="629" t="s">
        <v>970</v>
      </c>
      <c r="BL33" s="629" t="s">
        <v>970</v>
      </c>
      <c r="BM33" s="629" t="s">
        <v>970</v>
      </c>
      <c r="BN33" s="629" t="s">
        <v>970</v>
      </c>
      <c r="BO33" s="629" t="s">
        <v>970</v>
      </c>
      <c r="BP33" s="629" t="s">
        <v>970</v>
      </c>
      <c r="BQ33" s="629" t="s">
        <v>970</v>
      </c>
      <c r="BR33" s="629" t="s">
        <v>970</v>
      </c>
      <c r="BS33" s="629" t="s">
        <v>970</v>
      </c>
      <c r="BT33" s="629" t="s">
        <v>970</v>
      </c>
      <c r="BU33" s="629" t="s">
        <v>970</v>
      </c>
      <c r="BV33" s="629" t="s">
        <v>970</v>
      </c>
      <c r="BW33" s="231" t="s">
        <v>970</v>
      </c>
      <c r="BX33" s="629" t="s">
        <v>970</v>
      </c>
      <c r="BY33" s="629" t="s">
        <v>970</v>
      </c>
      <c r="BZ33" s="629" t="s">
        <v>970</v>
      </c>
      <c r="CA33" s="629" t="s">
        <v>970</v>
      </c>
      <c r="CB33" s="629" t="s">
        <v>970</v>
      </c>
      <c r="CC33" s="629" t="s">
        <v>970</v>
      </c>
      <c r="CD33" s="747" t="s">
        <v>1019</v>
      </c>
    </row>
    <row r="34" spans="1:82" s="9" customFormat="1" ht="31.5" x14ac:dyDescent="0.25">
      <c r="A34" s="324" t="s">
        <v>1008</v>
      </c>
      <c r="B34" s="316" t="s">
        <v>1010</v>
      </c>
      <c r="C34" s="318" t="s">
        <v>1011</v>
      </c>
      <c r="D34" s="629" t="s">
        <v>970</v>
      </c>
      <c r="E34" s="231" t="s">
        <v>970</v>
      </c>
      <c r="F34" s="629" t="s">
        <v>970</v>
      </c>
      <c r="G34" s="629" t="s">
        <v>970</v>
      </c>
      <c r="H34" s="629" t="s">
        <v>970</v>
      </c>
      <c r="I34" s="629" t="s">
        <v>970</v>
      </c>
      <c r="J34" s="629" t="s">
        <v>970</v>
      </c>
      <c r="K34" s="629" t="s">
        <v>970</v>
      </c>
      <c r="L34" s="629" t="s">
        <v>970</v>
      </c>
      <c r="M34" s="629" t="s">
        <v>970</v>
      </c>
      <c r="N34" s="629" t="s">
        <v>970</v>
      </c>
      <c r="O34" s="629" t="s">
        <v>970</v>
      </c>
      <c r="P34" s="629" t="s">
        <v>970</v>
      </c>
      <c r="Q34" s="629" t="s">
        <v>970</v>
      </c>
      <c r="R34" s="629" t="s">
        <v>970</v>
      </c>
      <c r="S34" s="629" t="s">
        <v>970</v>
      </c>
      <c r="T34" s="629" t="s">
        <v>970</v>
      </c>
      <c r="U34" s="629" t="s">
        <v>970</v>
      </c>
      <c r="V34" s="629" t="s">
        <v>970</v>
      </c>
      <c r="W34" s="629" t="s">
        <v>970</v>
      </c>
      <c r="X34" s="629" t="s">
        <v>970</v>
      </c>
      <c r="Y34" s="629" t="s">
        <v>970</v>
      </c>
      <c r="Z34" s="629" t="s">
        <v>970</v>
      </c>
      <c r="AA34" s="629" t="s">
        <v>970</v>
      </c>
      <c r="AB34" s="629" t="s">
        <v>970</v>
      </c>
      <c r="AC34" s="629" t="s">
        <v>970</v>
      </c>
      <c r="AD34" s="629" t="s">
        <v>970</v>
      </c>
      <c r="AE34" s="629" t="s">
        <v>970</v>
      </c>
      <c r="AF34" s="629" t="s">
        <v>970</v>
      </c>
      <c r="AG34" s="231" t="s">
        <v>970</v>
      </c>
      <c r="AH34" s="629" t="s">
        <v>970</v>
      </c>
      <c r="AI34" s="629" t="s">
        <v>970</v>
      </c>
      <c r="AJ34" s="629" t="s">
        <v>970</v>
      </c>
      <c r="AK34" s="629" t="s">
        <v>970</v>
      </c>
      <c r="AL34" s="629" t="s">
        <v>970</v>
      </c>
      <c r="AM34" s="629" t="s">
        <v>970</v>
      </c>
      <c r="AN34" s="231" t="s">
        <v>970</v>
      </c>
      <c r="AO34" s="629" t="s">
        <v>970</v>
      </c>
      <c r="AP34" s="231" t="s">
        <v>970</v>
      </c>
      <c r="AQ34" s="629" t="s">
        <v>970</v>
      </c>
      <c r="AR34" s="629" t="s">
        <v>970</v>
      </c>
      <c r="AS34" s="629" t="s">
        <v>970</v>
      </c>
      <c r="AT34" s="629" t="s">
        <v>970</v>
      </c>
      <c r="AU34" s="629" t="s">
        <v>970</v>
      </c>
      <c r="AV34" s="629" t="s">
        <v>970</v>
      </c>
      <c r="AW34" s="629" t="s">
        <v>970</v>
      </c>
      <c r="AX34" s="629" t="s">
        <v>970</v>
      </c>
      <c r="AY34" s="629" t="s">
        <v>970</v>
      </c>
      <c r="AZ34" s="629" t="s">
        <v>970</v>
      </c>
      <c r="BA34" s="629" t="s">
        <v>970</v>
      </c>
      <c r="BB34" s="629" t="s">
        <v>970</v>
      </c>
      <c r="BC34" s="629" t="s">
        <v>970</v>
      </c>
      <c r="BD34" s="629" t="s">
        <v>970</v>
      </c>
      <c r="BE34" s="629" t="s">
        <v>970</v>
      </c>
      <c r="BF34" s="629" t="s">
        <v>970</v>
      </c>
      <c r="BG34" s="629" t="s">
        <v>970</v>
      </c>
      <c r="BH34" s="629" t="s">
        <v>970</v>
      </c>
      <c r="BI34" s="629" t="s">
        <v>970</v>
      </c>
      <c r="BJ34" s="629" t="s">
        <v>970</v>
      </c>
      <c r="BK34" s="629" t="s">
        <v>970</v>
      </c>
      <c r="BL34" s="629" t="s">
        <v>970</v>
      </c>
      <c r="BM34" s="629" t="s">
        <v>970</v>
      </c>
      <c r="BN34" s="629" t="s">
        <v>970</v>
      </c>
      <c r="BO34" s="629" t="s">
        <v>970</v>
      </c>
      <c r="BP34" s="629" t="s">
        <v>970</v>
      </c>
      <c r="BQ34" s="629" t="s">
        <v>970</v>
      </c>
      <c r="BR34" s="629" t="s">
        <v>970</v>
      </c>
      <c r="BS34" s="629" t="s">
        <v>970</v>
      </c>
      <c r="BT34" s="629" t="s">
        <v>970</v>
      </c>
      <c r="BU34" s="629" t="s">
        <v>970</v>
      </c>
      <c r="BV34" s="629" t="s">
        <v>970</v>
      </c>
      <c r="BW34" s="231" t="s">
        <v>970</v>
      </c>
      <c r="BX34" s="629" t="s">
        <v>970</v>
      </c>
      <c r="BY34" s="629" t="s">
        <v>970</v>
      </c>
      <c r="BZ34" s="629" t="s">
        <v>970</v>
      </c>
      <c r="CA34" s="629" t="s">
        <v>970</v>
      </c>
      <c r="CB34" s="629" t="s">
        <v>970</v>
      </c>
      <c r="CC34" s="629" t="s">
        <v>970</v>
      </c>
      <c r="CD34" s="747"/>
    </row>
    <row r="35" spans="1:82" s="9" customFormat="1" ht="31.5" x14ac:dyDescent="0.25">
      <c r="A35" s="324" t="s">
        <v>1009</v>
      </c>
      <c r="B35" s="316" t="s">
        <v>1013</v>
      </c>
      <c r="C35" s="318" t="s">
        <v>1014</v>
      </c>
      <c r="D35" s="629" t="s">
        <v>970</v>
      </c>
      <c r="E35" s="231" t="s">
        <v>970</v>
      </c>
      <c r="F35" s="629" t="s">
        <v>970</v>
      </c>
      <c r="G35" s="629" t="s">
        <v>970</v>
      </c>
      <c r="H35" s="629" t="s">
        <v>970</v>
      </c>
      <c r="I35" s="629" t="s">
        <v>970</v>
      </c>
      <c r="J35" s="629" t="s">
        <v>970</v>
      </c>
      <c r="K35" s="629" t="s">
        <v>970</v>
      </c>
      <c r="L35" s="629" t="s">
        <v>970</v>
      </c>
      <c r="M35" s="629" t="s">
        <v>970</v>
      </c>
      <c r="N35" s="629" t="s">
        <v>970</v>
      </c>
      <c r="O35" s="629" t="s">
        <v>970</v>
      </c>
      <c r="P35" s="629" t="s">
        <v>970</v>
      </c>
      <c r="Q35" s="629" t="s">
        <v>970</v>
      </c>
      <c r="R35" s="629" t="s">
        <v>970</v>
      </c>
      <c r="S35" s="629" t="s">
        <v>970</v>
      </c>
      <c r="T35" s="629" t="s">
        <v>970</v>
      </c>
      <c r="U35" s="629" t="s">
        <v>970</v>
      </c>
      <c r="V35" s="629" t="s">
        <v>970</v>
      </c>
      <c r="W35" s="629" t="s">
        <v>970</v>
      </c>
      <c r="X35" s="629" t="s">
        <v>970</v>
      </c>
      <c r="Y35" s="629" t="s">
        <v>970</v>
      </c>
      <c r="Z35" s="629" t="s">
        <v>970</v>
      </c>
      <c r="AA35" s="629" t="s">
        <v>970</v>
      </c>
      <c r="AB35" s="629" t="s">
        <v>970</v>
      </c>
      <c r="AC35" s="629" t="s">
        <v>970</v>
      </c>
      <c r="AD35" s="629" t="s">
        <v>970</v>
      </c>
      <c r="AE35" s="629" t="s">
        <v>970</v>
      </c>
      <c r="AF35" s="629" t="s">
        <v>970</v>
      </c>
      <c r="AG35" s="231" t="s">
        <v>970</v>
      </c>
      <c r="AH35" s="629" t="s">
        <v>970</v>
      </c>
      <c r="AI35" s="629" t="s">
        <v>970</v>
      </c>
      <c r="AJ35" s="629" t="s">
        <v>970</v>
      </c>
      <c r="AK35" s="629" t="s">
        <v>970</v>
      </c>
      <c r="AL35" s="629" t="s">
        <v>970</v>
      </c>
      <c r="AM35" s="629" t="s">
        <v>970</v>
      </c>
      <c r="AN35" s="231" t="s">
        <v>970</v>
      </c>
      <c r="AO35" s="629" t="s">
        <v>970</v>
      </c>
      <c r="AP35" s="231" t="s">
        <v>970</v>
      </c>
      <c r="AQ35" s="629" t="s">
        <v>970</v>
      </c>
      <c r="AR35" s="629" t="s">
        <v>970</v>
      </c>
      <c r="AS35" s="629" t="s">
        <v>970</v>
      </c>
      <c r="AT35" s="629" t="s">
        <v>970</v>
      </c>
      <c r="AU35" s="629" t="s">
        <v>970</v>
      </c>
      <c r="AV35" s="629" t="s">
        <v>970</v>
      </c>
      <c r="AW35" s="629" t="s">
        <v>970</v>
      </c>
      <c r="AX35" s="629" t="s">
        <v>970</v>
      </c>
      <c r="AY35" s="629" t="s">
        <v>970</v>
      </c>
      <c r="AZ35" s="629" t="s">
        <v>970</v>
      </c>
      <c r="BA35" s="629" t="s">
        <v>970</v>
      </c>
      <c r="BB35" s="629" t="s">
        <v>970</v>
      </c>
      <c r="BC35" s="629" t="s">
        <v>970</v>
      </c>
      <c r="BD35" s="629" t="s">
        <v>970</v>
      </c>
      <c r="BE35" s="629" t="s">
        <v>970</v>
      </c>
      <c r="BF35" s="629" t="s">
        <v>970</v>
      </c>
      <c r="BG35" s="629" t="s">
        <v>970</v>
      </c>
      <c r="BH35" s="629" t="s">
        <v>970</v>
      </c>
      <c r="BI35" s="629" t="s">
        <v>970</v>
      </c>
      <c r="BJ35" s="629" t="s">
        <v>970</v>
      </c>
      <c r="BK35" s="629" t="s">
        <v>970</v>
      </c>
      <c r="BL35" s="629" t="s">
        <v>970</v>
      </c>
      <c r="BM35" s="629" t="s">
        <v>970</v>
      </c>
      <c r="BN35" s="629" t="s">
        <v>970</v>
      </c>
      <c r="BO35" s="629" t="s">
        <v>970</v>
      </c>
      <c r="BP35" s="629" t="s">
        <v>970</v>
      </c>
      <c r="BQ35" s="629" t="s">
        <v>970</v>
      </c>
      <c r="BR35" s="629" t="s">
        <v>970</v>
      </c>
      <c r="BS35" s="629" t="s">
        <v>970</v>
      </c>
      <c r="BT35" s="629" t="s">
        <v>970</v>
      </c>
      <c r="BU35" s="629" t="s">
        <v>970</v>
      </c>
      <c r="BV35" s="629" t="s">
        <v>970</v>
      </c>
      <c r="BW35" s="231" t="s">
        <v>970</v>
      </c>
      <c r="BX35" s="629" t="s">
        <v>970</v>
      </c>
      <c r="BY35" s="629" t="s">
        <v>970</v>
      </c>
      <c r="BZ35" s="629" t="s">
        <v>970</v>
      </c>
      <c r="CA35" s="629" t="s">
        <v>970</v>
      </c>
      <c r="CB35" s="629" t="s">
        <v>970</v>
      </c>
      <c r="CC35" s="629" t="s">
        <v>970</v>
      </c>
      <c r="CD35" s="747"/>
    </row>
    <row r="36" spans="1:82" s="9" customFormat="1" ht="31.5" x14ac:dyDescent="0.25">
      <c r="A36" s="324" t="s">
        <v>1012</v>
      </c>
      <c r="B36" s="316" t="s">
        <v>1015</v>
      </c>
      <c r="C36" s="318" t="s">
        <v>1016</v>
      </c>
      <c r="D36" s="629" t="s">
        <v>970</v>
      </c>
      <c r="E36" s="231" t="s">
        <v>970</v>
      </c>
      <c r="F36" s="629" t="s">
        <v>970</v>
      </c>
      <c r="G36" s="629" t="s">
        <v>970</v>
      </c>
      <c r="H36" s="629" t="s">
        <v>970</v>
      </c>
      <c r="I36" s="629" t="s">
        <v>970</v>
      </c>
      <c r="J36" s="629" t="s">
        <v>970</v>
      </c>
      <c r="K36" s="629" t="s">
        <v>970</v>
      </c>
      <c r="L36" s="629" t="s">
        <v>970</v>
      </c>
      <c r="M36" s="629" t="s">
        <v>970</v>
      </c>
      <c r="N36" s="629" t="s">
        <v>970</v>
      </c>
      <c r="O36" s="629" t="s">
        <v>970</v>
      </c>
      <c r="P36" s="629" t="s">
        <v>970</v>
      </c>
      <c r="Q36" s="629" t="s">
        <v>970</v>
      </c>
      <c r="R36" s="629" t="s">
        <v>970</v>
      </c>
      <c r="S36" s="629" t="s">
        <v>970</v>
      </c>
      <c r="T36" s="629" t="s">
        <v>970</v>
      </c>
      <c r="U36" s="629" t="s">
        <v>970</v>
      </c>
      <c r="V36" s="629" t="s">
        <v>970</v>
      </c>
      <c r="W36" s="629" t="s">
        <v>970</v>
      </c>
      <c r="X36" s="629" t="s">
        <v>970</v>
      </c>
      <c r="Y36" s="629" t="s">
        <v>970</v>
      </c>
      <c r="Z36" s="629" t="s">
        <v>970</v>
      </c>
      <c r="AA36" s="629" t="s">
        <v>970</v>
      </c>
      <c r="AB36" s="629" t="s">
        <v>970</v>
      </c>
      <c r="AC36" s="629" t="s">
        <v>970</v>
      </c>
      <c r="AD36" s="629" t="s">
        <v>970</v>
      </c>
      <c r="AE36" s="629" t="s">
        <v>970</v>
      </c>
      <c r="AF36" s="629" t="s">
        <v>970</v>
      </c>
      <c r="AG36" s="231" t="s">
        <v>970</v>
      </c>
      <c r="AH36" s="629" t="s">
        <v>970</v>
      </c>
      <c r="AI36" s="629" t="s">
        <v>970</v>
      </c>
      <c r="AJ36" s="629" t="s">
        <v>970</v>
      </c>
      <c r="AK36" s="629" t="s">
        <v>970</v>
      </c>
      <c r="AL36" s="629" t="s">
        <v>970</v>
      </c>
      <c r="AM36" s="629" t="s">
        <v>970</v>
      </c>
      <c r="AN36" s="231" t="s">
        <v>970</v>
      </c>
      <c r="AO36" s="629" t="s">
        <v>970</v>
      </c>
      <c r="AP36" s="231" t="s">
        <v>970</v>
      </c>
      <c r="AQ36" s="629" t="s">
        <v>970</v>
      </c>
      <c r="AR36" s="629" t="s">
        <v>970</v>
      </c>
      <c r="AS36" s="629" t="s">
        <v>970</v>
      </c>
      <c r="AT36" s="629" t="s">
        <v>970</v>
      </c>
      <c r="AU36" s="629" t="s">
        <v>970</v>
      </c>
      <c r="AV36" s="629" t="s">
        <v>970</v>
      </c>
      <c r="AW36" s="629" t="s">
        <v>970</v>
      </c>
      <c r="AX36" s="629" t="s">
        <v>970</v>
      </c>
      <c r="AY36" s="629" t="s">
        <v>970</v>
      </c>
      <c r="AZ36" s="629" t="s">
        <v>970</v>
      </c>
      <c r="BA36" s="629" t="s">
        <v>970</v>
      </c>
      <c r="BB36" s="629" t="s">
        <v>970</v>
      </c>
      <c r="BC36" s="629" t="s">
        <v>970</v>
      </c>
      <c r="BD36" s="629" t="s">
        <v>970</v>
      </c>
      <c r="BE36" s="629" t="s">
        <v>970</v>
      </c>
      <c r="BF36" s="629" t="s">
        <v>970</v>
      </c>
      <c r="BG36" s="629" t="s">
        <v>970</v>
      </c>
      <c r="BH36" s="629" t="s">
        <v>970</v>
      </c>
      <c r="BI36" s="629" t="s">
        <v>970</v>
      </c>
      <c r="BJ36" s="629" t="s">
        <v>970</v>
      </c>
      <c r="BK36" s="629" t="s">
        <v>970</v>
      </c>
      <c r="BL36" s="629" t="s">
        <v>970</v>
      </c>
      <c r="BM36" s="629" t="s">
        <v>970</v>
      </c>
      <c r="BN36" s="629" t="s">
        <v>970</v>
      </c>
      <c r="BO36" s="629" t="s">
        <v>970</v>
      </c>
      <c r="BP36" s="629" t="s">
        <v>970</v>
      </c>
      <c r="BQ36" s="629" t="s">
        <v>970</v>
      </c>
      <c r="BR36" s="629" t="s">
        <v>970</v>
      </c>
      <c r="BS36" s="629" t="s">
        <v>970</v>
      </c>
      <c r="BT36" s="629" t="s">
        <v>970</v>
      </c>
      <c r="BU36" s="629" t="s">
        <v>970</v>
      </c>
      <c r="BV36" s="629" t="s">
        <v>970</v>
      </c>
      <c r="BW36" s="629" t="s">
        <v>970</v>
      </c>
      <c r="BX36" s="629" t="s">
        <v>970</v>
      </c>
      <c r="BY36" s="629" t="s">
        <v>970</v>
      </c>
      <c r="BZ36" s="629" t="s">
        <v>970</v>
      </c>
      <c r="CA36" s="629" t="s">
        <v>970</v>
      </c>
      <c r="CB36" s="629" t="s">
        <v>970</v>
      </c>
      <c r="CC36" s="629" t="s">
        <v>970</v>
      </c>
      <c r="CD36" s="747"/>
    </row>
    <row r="37" spans="1:82" s="9" customFormat="1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</row>
    <row r="38" spans="1:82" s="9" customFormat="1" ht="37.5" customHeight="1" x14ac:dyDescent="0.25">
      <c r="A38" s="786" t="s">
        <v>162</v>
      </c>
      <c r="B38" s="786"/>
      <c r="C38" s="786"/>
      <c r="D38" s="786"/>
      <c r="E38" s="786"/>
      <c r="F38" s="786"/>
      <c r="G38" s="786"/>
      <c r="H38" s="786"/>
      <c r="I38" s="786"/>
      <c r="J38" s="786"/>
      <c r="K38" s="786"/>
      <c r="L38" s="233"/>
      <c r="M38" s="233"/>
      <c r="N38" s="233"/>
      <c r="O38" s="233"/>
      <c r="P38" s="233"/>
      <c r="Q38" s="233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</row>
    <row r="39" spans="1:82" ht="18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630" t="s">
        <v>973</v>
      </c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631" t="s">
        <v>1036</v>
      </c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</row>
    <row r="40" spans="1:82" s="28" customFormat="1" x14ac:dyDescent="0.25">
      <c r="C40" s="247"/>
      <c r="D40" s="247"/>
      <c r="L40" s="246"/>
      <c r="M40" s="247"/>
      <c r="N40" s="247"/>
      <c r="O40" s="247"/>
      <c r="BA40" s="248"/>
      <c r="BB40" s="248"/>
      <c r="BC40" s="248"/>
      <c r="BD40" s="248"/>
      <c r="BE40" s="248"/>
    </row>
    <row r="41" spans="1:82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</row>
    <row r="42" spans="1:82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</row>
    <row r="43" spans="1:82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</row>
    <row r="44" spans="1:82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</row>
    <row r="45" spans="1:82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</row>
    <row r="46" spans="1:82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</row>
  </sheetData>
  <customSheetViews>
    <customSheetView guid="{500C2F4F-1743-499A-A051-20565DBF52B2}" scale="60" showPageBreaks="1" printArea="1" view="pageBreakPreview" topLeftCell="R1">
      <selection activeCell="BX47" sqref="BX47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33">
    <mergeCell ref="CD30:CD32"/>
    <mergeCell ref="CD33:CD36"/>
    <mergeCell ref="A38:K38"/>
    <mergeCell ref="CD15:CD19"/>
    <mergeCell ref="E17:AM17"/>
    <mergeCell ref="AN17:BV17"/>
    <mergeCell ref="E18:K18"/>
    <mergeCell ref="BB18:BH18"/>
    <mergeCell ref="BI18:BO18"/>
    <mergeCell ref="BP18:BV18"/>
    <mergeCell ref="L18:R18"/>
    <mergeCell ref="S18:Y18"/>
    <mergeCell ref="Z18:AF18"/>
    <mergeCell ref="AG18:AM18"/>
    <mergeCell ref="AN18:AT18"/>
    <mergeCell ref="BW15:CC18"/>
    <mergeCell ref="CD27:CD29"/>
    <mergeCell ref="CD21:CD23"/>
    <mergeCell ref="A13:AM13"/>
    <mergeCell ref="CD24:CD26"/>
    <mergeCell ref="A8:AM8"/>
    <mergeCell ref="A14:AM14"/>
    <mergeCell ref="A15:A19"/>
    <mergeCell ref="B15:B19"/>
    <mergeCell ref="C15:C19"/>
    <mergeCell ref="D15:D19"/>
    <mergeCell ref="E15:BV16"/>
    <mergeCell ref="AU18:BA18"/>
    <mergeCell ref="A4:AM4"/>
    <mergeCell ref="A5:AM5"/>
    <mergeCell ref="A7:AM7"/>
    <mergeCell ref="A10:AM10"/>
    <mergeCell ref="A12:AM12"/>
  </mergeCells>
  <printOptions horizontalCentered="1"/>
  <pageMargins left="0.25" right="0.25" top="0.75" bottom="0.75" header="0.3" footer="0.3"/>
  <pageSetup paperSize="8" scale="24" orientation="landscape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CFF99"/>
    <pageSetUpPr fitToPage="1"/>
  </sheetPr>
  <dimension ref="A1:CI45"/>
  <sheetViews>
    <sheetView zoomScale="60" zoomScaleNormal="60" zoomScaleSheetLayoutView="55" workbookViewId="0">
      <selection activeCell="AN39" sqref="AN39"/>
    </sheetView>
  </sheetViews>
  <sheetFormatPr defaultRowHeight="15.75" x14ac:dyDescent="0.25"/>
  <cols>
    <col min="1" max="1" width="10.125" style="6" customWidth="1"/>
    <col min="2" max="2" width="31.25" style="6" customWidth="1"/>
    <col min="3" max="3" width="16.875" style="6" customWidth="1"/>
    <col min="4" max="4" width="13.75" style="6" customWidth="1"/>
    <col min="5" max="5" width="6.625" style="6" customWidth="1"/>
    <col min="6" max="9" width="5.25" style="6" customWidth="1"/>
    <col min="10" max="29" width="5.375" style="6" bestFit="1" customWidth="1"/>
    <col min="30" max="34" width="3.875" style="6" bestFit="1" customWidth="1"/>
    <col min="35" max="54" width="5.375" style="6" bestFit="1" customWidth="1"/>
    <col min="55" max="55" width="7.75" style="6" customWidth="1"/>
    <col min="56" max="56" width="5.25" style="6" customWidth="1"/>
    <col min="57" max="57" width="8" style="6" customWidth="1"/>
    <col min="58" max="59" width="5.25" style="6" customWidth="1"/>
    <col min="60" max="60" width="16.125" style="6" customWidth="1"/>
    <col min="61" max="61" width="6.625" style="6" customWidth="1"/>
    <col min="62" max="62" width="6.375" style="6" customWidth="1"/>
    <col min="63" max="63" width="6.25" style="6" customWidth="1"/>
    <col min="64" max="64" width="6" style="6" customWidth="1"/>
    <col min="65" max="65" width="6.5" style="6" customWidth="1"/>
    <col min="66" max="66" width="6.875" style="6" customWidth="1"/>
    <col min="67" max="67" width="6.625" style="6" customWidth="1"/>
    <col min="68" max="70" width="6.5" style="6" customWidth="1"/>
    <col min="71" max="71" width="8.75" style="6" customWidth="1"/>
    <col min="72" max="72" width="5.625" style="6" customWidth="1"/>
    <col min="73" max="74" width="6.625" style="6" customWidth="1"/>
    <col min="75" max="76" width="5.625" style="6" customWidth="1"/>
    <col min="77" max="77" width="16.625" style="6" customWidth="1"/>
    <col min="78" max="16384" width="9" style="6"/>
  </cols>
  <sheetData>
    <row r="1" spans="1:87" ht="18.75" x14ac:dyDescent="0.25">
      <c r="X1" s="8"/>
      <c r="Y1" s="8"/>
      <c r="Z1" s="11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20" t="s">
        <v>66</v>
      </c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V1" s="8"/>
      <c r="BW1" s="8"/>
      <c r="BX1" s="8"/>
    </row>
    <row r="2" spans="1:87" ht="18.75" x14ac:dyDescent="0.3">
      <c r="X2" s="8"/>
      <c r="Y2" s="8"/>
      <c r="Z2" s="11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29" t="s">
        <v>0</v>
      </c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V2" s="8"/>
      <c r="BW2" s="8"/>
      <c r="BX2" s="8"/>
    </row>
    <row r="3" spans="1:87" ht="18.75" x14ac:dyDescent="0.3">
      <c r="X3" s="8"/>
      <c r="Y3" s="8"/>
      <c r="Z3" s="11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29" t="s">
        <v>946</v>
      </c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V3" s="8"/>
      <c r="BW3" s="8"/>
      <c r="BX3" s="8"/>
    </row>
    <row r="4" spans="1:87" s="19" customFormat="1" ht="18.75" customHeight="1" x14ac:dyDescent="0.25">
      <c r="A4" s="689" t="s">
        <v>928</v>
      </c>
      <c r="B4" s="689"/>
      <c r="C4" s="689"/>
      <c r="D4" s="689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689"/>
      <c r="Q4" s="689"/>
      <c r="R4" s="689"/>
      <c r="S4" s="689"/>
      <c r="T4" s="689"/>
      <c r="U4" s="689"/>
      <c r="V4" s="689"/>
      <c r="W4" s="689"/>
      <c r="X4" s="689"/>
      <c r="Y4" s="689"/>
      <c r="Z4" s="689"/>
      <c r="AA4" s="689"/>
      <c r="AB4" s="689"/>
      <c r="AC4" s="689"/>
      <c r="AD4" s="689"/>
      <c r="AE4" s="689"/>
      <c r="AF4" s="689"/>
      <c r="AG4" s="689"/>
      <c r="AH4" s="689"/>
      <c r="AI4" s="689"/>
      <c r="AJ4" s="689"/>
      <c r="AK4" s="689"/>
      <c r="AL4" s="689"/>
      <c r="AM4" s="689"/>
      <c r="AN4" s="689"/>
      <c r="AO4" s="689"/>
      <c r="AP4" s="689"/>
      <c r="AQ4" s="689"/>
      <c r="AR4" s="689"/>
      <c r="AS4" s="689"/>
      <c r="AT4" s="689"/>
      <c r="AU4" s="689"/>
      <c r="AV4" s="689"/>
      <c r="AW4" s="689"/>
      <c r="AX4" s="689"/>
      <c r="AY4" s="689"/>
      <c r="AZ4" s="689"/>
      <c r="BA4" s="689"/>
      <c r="BB4" s="689"/>
      <c r="BC4" s="689"/>
      <c r="BD4" s="689"/>
      <c r="BE4" s="689"/>
      <c r="BF4" s="689"/>
      <c r="BG4" s="689"/>
      <c r="BH4" s="689"/>
    </row>
    <row r="5" spans="1:87" s="9" customFormat="1" ht="18.75" customHeight="1" x14ac:dyDescent="0.3">
      <c r="A5" s="690" t="s">
        <v>1035</v>
      </c>
      <c r="B5" s="690"/>
      <c r="C5" s="690"/>
      <c r="D5" s="690"/>
      <c r="E5" s="690"/>
      <c r="F5" s="690"/>
      <c r="G5" s="690"/>
      <c r="H5" s="690"/>
      <c r="I5" s="690"/>
      <c r="J5" s="690"/>
      <c r="K5" s="690"/>
      <c r="L5" s="690"/>
      <c r="M5" s="690"/>
      <c r="N5" s="690"/>
      <c r="O5" s="690"/>
      <c r="P5" s="690"/>
      <c r="Q5" s="690"/>
      <c r="R5" s="690"/>
      <c r="S5" s="690"/>
      <c r="T5" s="690"/>
      <c r="U5" s="690"/>
      <c r="V5" s="690"/>
      <c r="W5" s="690"/>
      <c r="X5" s="690"/>
      <c r="Y5" s="690"/>
      <c r="Z5" s="690"/>
      <c r="AA5" s="690"/>
      <c r="AB5" s="690"/>
      <c r="AC5" s="690"/>
      <c r="AD5" s="690"/>
      <c r="AE5" s="690"/>
      <c r="AF5" s="690"/>
      <c r="AG5" s="690"/>
      <c r="AH5" s="690"/>
      <c r="AI5" s="690"/>
      <c r="AJ5" s="690"/>
      <c r="AK5" s="690"/>
      <c r="AL5" s="690"/>
      <c r="AM5" s="690"/>
      <c r="AN5" s="690"/>
      <c r="AO5" s="690"/>
      <c r="AP5" s="690"/>
      <c r="AQ5" s="690"/>
      <c r="AR5" s="690"/>
      <c r="AS5" s="690"/>
      <c r="AT5" s="690"/>
      <c r="AU5" s="690"/>
      <c r="AV5" s="690"/>
      <c r="AW5" s="690"/>
      <c r="AX5" s="690"/>
      <c r="AY5" s="690"/>
      <c r="AZ5" s="690"/>
      <c r="BA5" s="690"/>
      <c r="BB5" s="690"/>
      <c r="BC5" s="690"/>
      <c r="BD5" s="690"/>
      <c r="BE5" s="690"/>
      <c r="BF5" s="690"/>
      <c r="BG5" s="690"/>
      <c r="BH5" s="690"/>
    </row>
    <row r="6" spans="1:87" s="9" customFormat="1" ht="18.75" x14ac:dyDescent="0.3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</row>
    <row r="7" spans="1:87" s="9" customFormat="1" ht="18.75" customHeight="1" x14ac:dyDescent="0.3">
      <c r="A7" s="690" t="s">
        <v>987</v>
      </c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690"/>
      <c r="O7" s="690"/>
      <c r="P7" s="690"/>
      <c r="Q7" s="690"/>
      <c r="R7" s="690"/>
      <c r="S7" s="690"/>
      <c r="T7" s="690"/>
      <c r="U7" s="690"/>
      <c r="V7" s="690"/>
      <c r="W7" s="690"/>
      <c r="X7" s="690"/>
      <c r="Y7" s="690"/>
      <c r="Z7" s="690"/>
      <c r="AA7" s="690"/>
      <c r="AB7" s="690"/>
      <c r="AC7" s="690"/>
      <c r="AD7" s="690"/>
      <c r="AE7" s="690"/>
      <c r="AF7" s="690"/>
      <c r="AG7" s="690"/>
      <c r="AH7" s="690"/>
      <c r="AI7" s="690"/>
      <c r="AJ7" s="690"/>
      <c r="AK7" s="690"/>
      <c r="AL7" s="690"/>
      <c r="AM7" s="690"/>
      <c r="AN7" s="690"/>
      <c r="AO7" s="690"/>
      <c r="AP7" s="690"/>
      <c r="AQ7" s="690"/>
      <c r="AR7" s="690"/>
      <c r="AS7" s="690"/>
      <c r="AT7" s="690"/>
      <c r="AU7" s="690"/>
      <c r="AV7" s="690"/>
      <c r="AW7" s="690"/>
      <c r="AX7" s="690"/>
      <c r="AY7" s="690"/>
      <c r="AZ7" s="690"/>
      <c r="BA7" s="690"/>
      <c r="BB7" s="690"/>
      <c r="BC7" s="690"/>
      <c r="BD7" s="690"/>
      <c r="BE7" s="690"/>
      <c r="BF7" s="690"/>
      <c r="BG7" s="690"/>
      <c r="BH7" s="690"/>
    </row>
    <row r="8" spans="1:87" ht="15.75" customHeight="1" x14ac:dyDescent="0.25">
      <c r="A8" s="692" t="s">
        <v>177</v>
      </c>
      <c r="B8" s="692"/>
      <c r="C8" s="692"/>
      <c r="D8" s="692"/>
      <c r="E8" s="692"/>
      <c r="F8" s="692"/>
      <c r="G8" s="692"/>
      <c r="H8" s="692"/>
      <c r="I8" s="692"/>
      <c r="J8" s="692"/>
      <c r="K8" s="692"/>
      <c r="L8" s="692"/>
      <c r="M8" s="692"/>
      <c r="N8" s="692"/>
      <c r="O8" s="692"/>
      <c r="P8" s="692"/>
      <c r="Q8" s="692"/>
      <c r="R8" s="692"/>
      <c r="S8" s="692"/>
      <c r="T8" s="692"/>
      <c r="U8" s="692"/>
      <c r="V8" s="692"/>
      <c r="W8" s="692"/>
      <c r="X8" s="692"/>
      <c r="Y8" s="692"/>
      <c r="Z8" s="692"/>
      <c r="AA8" s="692"/>
      <c r="AB8" s="692"/>
      <c r="AC8" s="692"/>
      <c r="AD8" s="692"/>
      <c r="AE8" s="692"/>
      <c r="AF8" s="692"/>
      <c r="AG8" s="692"/>
      <c r="AH8" s="692"/>
      <c r="AI8" s="692"/>
      <c r="AJ8" s="692"/>
      <c r="AK8" s="692"/>
      <c r="AL8" s="692"/>
      <c r="AM8" s="692"/>
      <c r="AN8" s="692"/>
      <c r="AO8" s="692"/>
      <c r="AP8" s="692"/>
      <c r="AQ8" s="692"/>
      <c r="AR8" s="692"/>
      <c r="AS8" s="692"/>
      <c r="AT8" s="692"/>
      <c r="AU8" s="692"/>
      <c r="AV8" s="692"/>
      <c r="AW8" s="692"/>
      <c r="AX8" s="692"/>
      <c r="AY8" s="692"/>
      <c r="AZ8" s="692"/>
      <c r="BA8" s="692"/>
      <c r="BB8" s="692"/>
      <c r="BC8" s="692"/>
      <c r="BD8" s="692"/>
      <c r="BE8" s="692"/>
      <c r="BF8" s="692"/>
      <c r="BG8" s="692"/>
      <c r="BH8" s="692"/>
    </row>
    <row r="9" spans="1:87" x14ac:dyDescent="0.25">
      <c r="A9" s="154"/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</row>
    <row r="10" spans="1:87" ht="18.75" x14ac:dyDescent="0.3">
      <c r="A10" s="691" t="s">
        <v>1021</v>
      </c>
      <c r="B10" s="691"/>
      <c r="C10" s="691"/>
      <c r="D10" s="691"/>
      <c r="E10" s="691"/>
      <c r="F10" s="691"/>
      <c r="G10" s="691"/>
      <c r="H10" s="691"/>
      <c r="I10" s="691"/>
      <c r="J10" s="691"/>
      <c r="K10" s="691"/>
      <c r="L10" s="691"/>
      <c r="M10" s="691"/>
      <c r="N10" s="691"/>
      <c r="O10" s="691"/>
      <c r="P10" s="691"/>
      <c r="Q10" s="691"/>
      <c r="R10" s="691"/>
      <c r="S10" s="691"/>
      <c r="T10" s="691"/>
      <c r="U10" s="691"/>
      <c r="V10" s="691"/>
      <c r="W10" s="691"/>
      <c r="X10" s="691"/>
      <c r="Y10" s="691"/>
      <c r="Z10" s="691"/>
      <c r="AA10" s="691"/>
      <c r="AB10" s="691"/>
      <c r="AC10" s="691"/>
      <c r="AD10" s="691"/>
      <c r="AE10" s="691"/>
      <c r="AF10" s="691"/>
      <c r="AG10" s="691"/>
      <c r="AH10" s="691"/>
      <c r="AI10" s="691"/>
      <c r="AJ10" s="691"/>
      <c r="AK10" s="691"/>
      <c r="AL10" s="691"/>
      <c r="AM10" s="691"/>
      <c r="AN10" s="691"/>
      <c r="AO10" s="691"/>
      <c r="AP10" s="691"/>
      <c r="AQ10" s="691"/>
      <c r="AR10" s="691"/>
      <c r="AS10" s="691"/>
      <c r="AT10" s="691"/>
      <c r="AU10" s="691"/>
      <c r="AV10" s="691"/>
      <c r="AW10" s="691"/>
      <c r="AX10" s="691"/>
      <c r="AY10" s="691"/>
      <c r="AZ10" s="691"/>
      <c r="BA10" s="691"/>
      <c r="BB10" s="691"/>
      <c r="BC10" s="691"/>
      <c r="BD10" s="691"/>
      <c r="BE10" s="691"/>
      <c r="BF10" s="691"/>
      <c r="BG10" s="691"/>
      <c r="BH10" s="691"/>
    </row>
    <row r="11" spans="1:87" ht="18.75" x14ac:dyDescent="0.3">
      <c r="AA11" s="29"/>
    </row>
    <row r="12" spans="1:87" ht="18.75" x14ac:dyDescent="0.25">
      <c r="A12" s="741" t="s">
        <v>1031</v>
      </c>
      <c r="B12" s="741"/>
      <c r="C12" s="741"/>
      <c r="D12" s="741"/>
      <c r="E12" s="741"/>
      <c r="F12" s="741"/>
      <c r="G12" s="741"/>
      <c r="H12" s="741"/>
      <c r="I12" s="741"/>
      <c r="J12" s="741"/>
      <c r="K12" s="741"/>
      <c r="L12" s="741"/>
      <c r="M12" s="741"/>
      <c r="N12" s="741"/>
      <c r="O12" s="741"/>
      <c r="P12" s="741"/>
      <c r="Q12" s="741"/>
      <c r="R12" s="741"/>
      <c r="S12" s="741"/>
      <c r="T12" s="741"/>
      <c r="U12" s="741"/>
      <c r="V12" s="741"/>
      <c r="W12" s="741"/>
      <c r="X12" s="741"/>
      <c r="Y12" s="741"/>
      <c r="Z12" s="741"/>
      <c r="AA12" s="741"/>
      <c r="AB12" s="741"/>
      <c r="AC12" s="741"/>
      <c r="AD12" s="741"/>
      <c r="AE12" s="741"/>
      <c r="AF12" s="741"/>
      <c r="AG12" s="741"/>
      <c r="AH12" s="741"/>
      <c r="AI12" s="741"/>
      <c r="AJ12" s="741"/>
      <c r="AK12" s="741"/>
      <c r="AL12" s="741"/>
      <c r="AM12" s="741"/>
      <c r="AN12" s="741"/>
      <c r="AO12" s="741"/>
      <c r="AP12" s="741"/>
      <c r="AQ12" s="741"/>
      <c r="AR12" s="741"/>
      <c r="AS12" s="741"/>
      <c r="AT12" s="741"/>
      <c r="AU12" s="741"/>
      <c r="AV12" s="741"/>
      <c r="AW12" s="741"/>
      <c r="AX12" s="741"/>
      <c r="AY12" s="741"/>
      <c r="AZ12" s="741"/>
      <c r="BA12" s="741"/>
      <c r="BB12" s="741"/>
      <c r="BC12" s="741"/>
      <c r="BD12" s="741"/>
      <c r="BE12" s="741"/>
      <c r="BF12" s="741"/>
      <c r="BG12" s="741"/>
      <c r="BH12" s="741"/>
    </row>
    <row r="13" spans="1:87" x14ac:dyDescent="0.25">
      <c r="A13" s="658" t="s">
        <v>166</v>
      </c>
      <c r="B13" s="658"/>
      <c r="C13" s="658"/>
      <c r="D13" s="658"/>
      <c r="E13" s="658"/>
      <c r="F13" s="658"/>
      <c r="G13" s="658"/>
      <c r="H13" s="658"/>
      <c r="I13" s="658"/>
      <c r="J13" s="658"/>
      <c r="K13" s="658"/>
      <c r="L13" s="658"/>
      <c r="M13" s="658"/>
      <c r="N13" s="658"/>
      <c r="O13" s="658"/>
      <c r="P13" s="658"/>
      <c r="Q13" s="658"/>
      <c r="R13" s="658"/>
      <c r="S13" s="658"/>
      <c r="T13" s="658"/>
      <c r="U13" s="658"/>
      <c r="V13" s="658"/>
      <c r="W13" s="658"/>
      <c r="X13" s="658"/>
      <c r="Y13" s="658"/>
      <c r="Z13" s="658"/>
      <c r="AA13" s="658"/>
      <c r="AB13" s="658"/>
      <c r="AC13" s="658"/>
      <c r="AD13" s="658"/>
      <c r="AE13" s="658"/>
      <c r="AF13" s="658"/>
      <c r="AG13" s="658"/>
      <c r="AH13" s="658"/>
      <c r="AI13" s="658"/>
      <c r="AJ13" s="658"/>
      <c r="AK13" s="658"/>
      <c r="AL13" s="658"/>
      <c r="AM13" s="658"/>
      <c r="AN13" s="658"/>
      <c r="AO13" s="658"/>
      <c r="AP13" s="658"/>
      <c r="AQ13" s="658"/>
      <c r="AR13" s="658"/>
      <c r="AS13" s="658"/>
      <c r="AT13" s="658"/>
      <c r="AU13" s="658"/>
      <c r="AV13" s="658"/>
      <c r="AW13" s="658"/>
      <c r="AX13" s="658"/>
      <c r="AY13" s="658"/>
      <c r="AZ13" s="658"/>
      <c r="BA13" s="658"/>
      <c r="BB13" s="658"/>
      <c r="BC13" s="658"/>
      <c r="BD13" s="658"/>
      <c r="BE13" s="658"/>
      <c r="BF13" s="658"/>
      <c r="BG13" s="658"/>
      <c r="BH13" s="658"/>
    </row>
    <row r="14" spans="1:87" ht="18.75" x14ac:dyDescent="0.3">
      <c r="A14" s="787"/>
      <c r="B14" s="787"/>
      <c r="C14" s="787"/>
      <c r="D14" s="787"/>
      <c r="E14" s="787"/>
      <c r="F14" s="787"/>
      <c r="G14" s="787"/>
      <c r="H14" s="787"/>
      <c r="I14" s="787"/>
      <c r="J14" s="787"/>
      <c r="K14" s="787"/>
      <c r="L14" s="787"/>
      <c r="M14" s="787"/>
      <c r="N14" s="787"/>
      <c r="O14" s="787"/>
      <c r="P14" s="787"/>
      <c r="Q14" s="787"/>
      <c r="R14" s="787"/>
      <c r="S14" s="787"/>
      <c r="T14" s="787"/>
      <c r="U14" s="787"/>
      <c r="V14" s="787"/>
      <c r="W14" s="787"/>
      <c r="X14" s="787"/>
      <c r="Y14" s="787"/>
      <c r="Z14" s="787"/>
      <c r="AA14" s="787"/>
      <c r="AB14" s="787"/>
      <c r="AC14" s="787"/>
      <c r="AD14" s="787"/>
      <c r="AE14" s="787"/>
      <c r="AF14" s="787"/>
      <c r="AG14" s="787"/>
      <c r="AH14" s="787"/>
      <c r="AI14" s="787"/>
      <c r="AJ14" s="787"/>
      <c r="AK14" s="787"/>
      <c r="AL14" s="787"/>
      <c r="AM14" s="787"/>
      <c r="AN14" s="787"/>
      <c r="AO14" s="787"/>
      <c r="AP14" s="787"/>
      <c r="AQ14" s="787"/>
      <c r="AR14" s="787"/>
      <c r="AS14" s="787"/>
      <c r="AT14" s="787"/>
      <c r="AU14" s="787"/>
      <c r="AV14" s="787"/>
      <c r="AW14" s="787"/>
      <c r="AX14" s="787"/>
      <c r="AY14" s="787"/>
      <c r="AZ14" s="787"/>
      <c r="BA14" s="787"/>
      <c r="BB14" s="787"/>
      <c r="BC14" s="787"/>
      <c r="BD14" s="787"/>
      <c r="BE14" s="787"/>
      <c r="BF14" s="787"/>
      <c r="BG14" s="787"/>
      <c r="BH14" s="787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</row>
    <row r="15" spans="1:87" ht="15.75" customHeight="1" x14ac:dyDescent="0.25">
      <c r="A15" s="662" t="s">
        <v>71</v>
      </c>
      <c r="B15" s="775" t="s">
        <v>23</v>
      </c>
      <c r="C15" s="775" t="s">
        <v>5</v>
      </c>
      <c r="D15" s="662" t="s">
        <v>69</v>
      </c>
      <c r="E15" s="788" t="s">
        <v>1029</v>
      </c>
      <c r="F15" s="789"/>
      <c r="G15" s="789"/>
      <c r="H15" s="789"/>
      <c r="I15" s="789"/>
      <c r="J15" s="789"/>
      <c r="K15" s="789"/>
      <c r="L15" s="789"/>
      <c r="M15" s="789"/>
      <c r="N15" s="789"/>
      <c r="O15" s="789"/>
      <c r="P15" s="789"/>
      <c r="Q15" s="789"/>
      <c r="R15" s="789"/>
      <c r="S15" s="789"/>
      <c r="T15" s="789"/>
      <c r="U15" s="789"/>
      <c r="V15" s="789"/>
      <c r="W15" s="789"/>
      <c r="X15" s="789"/>
      <c r="Y15" s="789"/>
      <c r="Z15" s="789"/>
      <c r="AA15" s="789"/>
      <c r="AB15" s="789"/>
      <c r="AC15" s="789"/>
      <c r="AD15" s="789"/>
      <c r="AE15" s="789"/>
      <c r="AF15" s="789"/>
      <c r="AG15" s="789"/>
      <c r="AH15" s="789"/>
      <c r="AI15" s="789"/>
      <c r="AJ15" s="789"/>
      <c r="AK15" s="789"/>
      <c r="AL15" s="789"/>
      <c r="AM15" s="789"/>
      <c r="AN15" s="789"/>
      <c r="AO15" s="789"/>
      <c r="AP15" s="789"/>
      <c r="AQ15" s="789"/>
      <c r="AR15" s="789"/>
      <c r="AS15" s="789"/>
      <c r="AT15" s="789"/>
      <c r="AU15" s="789"/>
      <c r="AV15" s="789"/>
      <c r="AW15" s="789"/>
      <c r="AX15" s="789"/>
      <c r="AY15" s="789"/>
      <c r="AZ15" s="789"/>
      <c r="BA15" s="789"/>
      <c r="BB15" s="790"/>
      <c r="BC15" s="674" t="s">
        <v>880</v>
      </c>
      <c r="BD15" s="675"/>
      <c r="BE15" s="675"/>
      <c r="BF15" s="675"/>
      <c r="BG15" s="676"/>
      <c r="BH15" s="665" t="s">
        <v>7</v>
      </c>
      <c r="BI15" s="175"/>
      <c r="BJ15" s="175"/>
      <c r="BK15" s="175"/>
      <c r="BL15" s="175"/>
      <c r="BM15" s="175"/>
      <c r="BN15" s="175"/>
      <c r="BO15" s="13"/>
      <c r="BP15" s="13"/>
      <c r="BQ15" s="13"/>
      <c r="BR15" s="13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</row>
    <row r="16" spans="1:87" ht="15.75" customHeight="1" x14ac:dyDescent="0.25">
      <c r="A16" s="663"/>
      <c r="B16" s="775"/>
      <c r="C16" s="775"/>
      <c r="D16" s="663"/>
      <c r="E16" s="791"/>
      <c r="F16" s="792"/>
      <c r="G16" s="792"/>
      <c r="H16" s="792"/>
      <c r="I16" s="792"/>
      <c r="J16" s="792"/>
      <c r="K16" s="792"/>
      <c r="L16" s="792"/>
      <c r="M16" s="792"/>
      <c r="N16" s="792"/>
      <c r="O16" s="792"/>
      <c r="P16" s="792"/>
      <c r="Q16" s="792"/>
      <c r="R16" s="792"/>
      <c r="S16" s="792"/>
      <c r="T16" s="792"/>
      <c r="U16" s="792"/>
      <c r="V16" s="792"/>
      <c r="W16" s="792"/>
      <c r="X16" s="792"/>
      <c r="Y16" s="792"/>
      <c r="Z16" s="792"/>
      <c r="AA16" s="792"/>
      <c r="AB16" s="792"/>
      <c r="AC16" s="792"/>
      <c r="AD16" s="792"/>
      <c r="AE16" s="792"/>
      <c r="AF16" s="792"/>
      <c r="AG16" s="792"/>
      <c r="AH16" s="792"/>
      <c r="AI16" s="792"/>
      <c r="AJ16" s="792"/>
      <c r="AK16" s="792"/>
      <c r="AL16" s="792"/>
      <c r="AM16" s="792"/>
      <c r="AN16" s="792"/>
      <c r="AO16" s="792"/>
      <c r="AP16" s="792"/>
      <c r="AQ16" s="792"/>
      <c r="AR16" s="792"/>
      <c r="AS16" s="792"/>
      <c r="AT16" s="792"/>
      <c r="AU16" s="792"/>
      <c r="AV16" s="792"/>
      <c r="AW16" s="792"/>
      <c r="AX16" s="792"/>
      <c r="AY16" s="792"/>
      <c r="AZ16" s="792"/>
      <c r="BA16" s="792"/>
      <c r="BB16" s="793"/>
      <c r="BC16" s="680"/>
      <c r="BD16" s="681"/>
      <c r="BE16" s="681"/>
      <c r="BF16" s="681"/>
      <c r="BG16" s="682"/>
      <c r="BH16" s="665"/>
      <c r="BI16" s="175"/>
      <c r="BJ16" s="175"/>
      <c r="BK16" s="175"/>
      <c r="BL16" s="175"/>
      <c r="BM16" s="175"/>
      <c r="BN16" s="175"/>
      <c r="BO16" s="13"/>
      <c r="BP16" s="13"/>
      <c r="BQ16" s="13"/>
      <c r="BR16" s="13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</row>
    <row r="17" spans="1:87" ht="54.75" customHeight="1" x14ac:dyDescent="0.25">
      <c r="A17" s="663"/>
      <c r="B17" s="775"/>
      <c r="C17" s="775"/>
      <c r="D17" s="663"/>
      <c r="E17" s="670" t="s">
        <v>9</v>
      </c>
      <c r="F17" s="670"/>
      <c r="G17" s="670"/>
      <c r="H17" s="670"/>
      <c r="I17" s="670"/>
      <c r="J17" s="670"/>
      <c r="K17" s="670"/>
      <c r="L17" s="670"/>
      <c r="M17" s="670"/>
      <c r="N17" s="670"/>
      <c r="O17" s="670"/>
      <c r="P17" s="670"/>
      <c r="Q17" s="670"/>
      <c r="R17" s="670"/>
      <c r="S17" s="670"/>
      <c r="T17" s="670"/>
      <c r="U17" s="670"/>
      <c r="V17" s="670"/>
      <c r="W17" s="670"/>
      <c r="X17" s="670"/>
      <c r="Y17" s="670"/>
      <c r="Z17" s="670"/>
      <c r="AA17" s="670"/>
      <c r="AB17" s="670"/>
      <c r="AC17" s="670"/>
      <c r="AD17" s="670" t="s">
        <v>10</v>
      </c>
      <c r="AE17" s="670"/>
      <c r="AF17" s="670"/>
      <c r="AG17" s="670"/>
      <c r="AH17" s="670"/>
      <c r="AI17" s="670"/>
      <c r="AJ17" s="670"/>
      <c r="AK17" s="670"/>
      <c r="AL17" s="670"/>
      <c r="AM17" s="670"/>
      <c r="AN17" s="670"/>
      <c r="AO17" s="670"/>
      <c r="AP17" s="670"/>
      <c r="AQ17" s="670"/>
      <c r="AR17" s="670"/>
      <c r="AS17" s="670"/>
      <c r="AT17" s="670"/>
      <c r="AU17" s="670"/>
      <c r="AV17" s="670"/>
      <c r="AW17" s="670"/>
      <c r="AX17" s="670"/>
      <c r="AY17" s="670"/>
      <c r="AZ17" s="670"/>
      <c r="BA17" s="670"/>
      <c r="BB17" s="794"/>
      <c r="BC17" s="680"/>
      <c r="BD17" s="681"/>
      <c r="BE17" s="681"/>
      <c r="BF17" s="681"/>
      <c r="BG17" s="682"/>
      <c r="BH17" s="665"/>
      <c r="BI17" s="10"/>
      <c r="BJ17" s="10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</row>
    <row r="18" spans="1:87" ht="31.5" customHeight="1" x14ac:dyDescent="0.25">
      <c r="A18" s="663"/>
      <c r="B18" s="775"/>
      <c r="C18" s="775"/>
      <c r="D18" s="663"/>
      <c r="E18" s="665" t="s">
        <v>14</v>
      </c>
      <c r="F18" s="665"/>
      <c r="G18" s="665"/>
      <c r="H18" s="665"/>
      <c r="I18" s="665"/>
      <c r="J18" s="665" t="s">
        <v>82</v>
      </c>
      <c r="K18" s="665"/>
      <c r="L18" s="665"/>
      <c r="M18" s="665"/>
      <c r="N18" s="665"/>
      <c r="O18" s="665" t="s">
        <v>83</v>
      </c>
      <c r="P18" s="665"/>
      <c r="Q18" s="665"/>
      <c r="R18" s="665"/>
      <c r="S18" s="665"/>
      <c r="T18" s="665" t="s">
        <v>87</v>
      </c>
      <c r="U18" s="665"/>
      <c r="V18" s="665"/>
      <c r="W18" s="665"/>
      <c r="X18" s="665"/>
      <c r="Y18" s="670" t="s">
        <v>85</v>
      </c>
      <c r="Z18" s="670"/>
      <c r="AA18" s="670"/>
      <c r="AB18" s="670"/>
      <c r="AC18" s="670"/>
      <c r="AD18" s="665" t="s">
        <v>14</v>
      </c>
      <c r="AE18" s="665"/>
      <c r="AF18" s="665"/>
      <c r="AG18" s="665"/>
      <c r="AH18" s="665"/>
      <c r="AI18" s="665" t="s">
        <v>82</v>
      </c>
      <c r="AJ18" s="665"/>
      <c r="AK18" s="665"/>
      <c r="AL18" s="665"/>
      <c r="AM18" s="665"/>
      <c r="AN18" s="665" t="s">
        <v>83</v>
      </c>
      <c r="AO18" s="665"/>
      <c r="AP18" s="665"/>
      <c r="AQ18" s="665"/>
      <c r="AR18" s="665"/>
      <c r="AS18" s="665" t="s">
        <v>87</v>
      </c>
      <c r="AT18" s="665"/>
      <c r="AU18" s="665"/>
      <c r="AV18" s="665"/>
      <c r="AW18" s="665"/>
      <c r="AX18" s="670" t="s">
        <v>85</v>
      </c>
      <c r="AY18" s="670"/>
      <c r="AZ18" s="670"/>
      <c r="BA18" s="670"/>
      <c r="BB18" s="670"/>
      <c r="BC18" s="677"/>
      <c r="BD18" s="678"/>
      <c r="BE18" s="678"/>
      <c r="BF18" s="678"/>
      <c r="BG18" s="679"/>
      <c r="BH18" s="665"/>
      <c r="BI18" s="10"/>
      <c r="BJ18" s="10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</row>
    <row r="19" spans="1:87" ht="65.25" customHeight="1" x14ac:dyDescent="0.25">
      <c r="A19" s="664"/>
      <c r="B19" s="775"/>
      <c r="C19" s="775"/>
      <c r="D19" s="664"/>
      <c r="E19" s="40" t="s">
        <v>2</v>
      </c>
      <c r="F19" s="40" t="s">
        <v>3</v>
      </c>
      <c r="G19" s="40" t="s">
        <v>55</v>
      </c>
      <c r="H19" s="40" t="s">
        <v>1</v>
      </c>
      <c r="I19" s="40" t="s">
        <v>13</v>
      </c>
      <c r="J19" s="40" t="s">
        <v>2</v>
      </c>
      <c r="K19" s="40" t="s">
        <v>3</v>
      </c>
      <c r="L19" s="40" t="s">
        <v>55</v>
      </c>
      <c r="M19" s="40" t="s">
        <v>1</v>
      </c>
      <c r="N19" s="40" t="s">
        <v>13</v>
      </c>
      <c r="O19" s="40" t="s">
        <v>2</v>
      </c>
      <c r="P19" s="40" t="s">
        <v>3</v>
      </c>
      <c r="Q19" s="40" t="s">
        <v>55</v>
      </c>
      <c r="R19" s="40" t="s">
        <v>1</v>
      </c>
      <c r="S19" s="40" t="s">
        <v>13</v>
      </c>
      <c r="T19" s="40" t="s">
        <v>2</v>
      </c>
      <c r="U19" s="40" t="s">
        <v>3</v>
      </c>
      <c r="V19" s="40" t="s">
        <v>55</v>
      </c>
      <c r="W19" s="40" t="s">
        <v>1</v>
      </c>
      <c r="X19" s="40" t="s">
        <v>13</v>
      </c>
      <c r="Y19" s="40" t="s">
        <v>2</v>
      </c>
      <c r="Z19" s="40" t="s">
        <v>3</v>
      </c>
      <c r="AA19" s="40" t="s">
        <v>55</v>
      </c>
      <c r="AB19" s="40" t="s">
        <v>1</v>
      </c>
      <c r="AC19" s="40" t="s">
        <v>13</v>
      </c>
      <c r="AD19" s="40" t="s">
        <v>2</v>
      </c>
      <c r="AE19" s="40" t="s">
        <v>3</v>
      </c>
      <c r="AF19" s="40" t="s">
        <v>55</v>
      </c>
      <c r="AG19" s="40" t="s">
        <v>1</v>
      </c>
      <c r="AH19" s="40" t="s">
        <v>13</v>
      </c>
      <c r="AI19" s="40" t="s">
        <v>2</v>
      </c>
      <c r="AJ19" s="40" t="s">
        <v>3</v>
      </c>
      <c r="AK19" s="40" t="s">
        <v>55</v>
      </c>
      <c r="AL19" s="40" t="s">
        <v>1</v>
      </c>
      <c r="AM19" s="40" t="s">
        <v>13</v>
      </c>
      <c r="AN19" s="40" t="s">
        <v>2</v>
      </c>
      <c r="AO19" s="40" t="s">
        <v>3</v>
      </c>
      <c r="AP19" s="40" t="s">
        <v>55</v>
      </c>
      <c r="AQ19" s="40" t="s">
        <v>1</v>
      </c>
      <c r="AR19" s="40" t="s">
        <v>13</v>
      </c>
      <c r="AS19" s="40" t="s">
        <v>2</v>
      </c>
      <c r="AT19" s="40" t="s">
        <v>3</v>
      </c>
      <c r="AU19" s="40" t="s">
        <v>55</v>
      </c>
      <c r="AV19" s="40" t="s">
        <v>1</v>
      </c>
      <c r="AW19" s="40" t="s">
        <v>13</v>
      </c>
      <c r="AX19" s="40" t="s">
        <v>2</v>
      </c>
      <c r="AY19" s="40" t="s">
        <v>3</v>
      </c>
      <c r="AZ19" s="40" t="s">
        <v>55</v>
      </c>
      <c r="BA19" s="40" t="s">
        <v>1</v>
      </c>
      <c r="BB19" s="40" t="s">
        <v>13</v>
      </c>
      <c r="BC19" s="40" t="s">
        <v>2</v>
      </c>
      <c r="BD19" s="40" t="s">
        <v>3</v>
      </c>
      <c r="BE19" s="40" t="s">
        <v>55</v>
      </c>
      <c r="BF19" s="40" t="s">
        <v>1</v>
      </c>
      <c r="BG19" s="40" t="s">
        <v>13</v>
      </c>
      <c r="BH19" s="665"/>
      <c r="BI19" s="10"/>
      <c r="BJ19" s="10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</row>
    <row r="20" spans="1:87" x14ac:dyDescent="0.25">
      <c r="A20" s="181">
        <v>1</v>
      </c>
      <c r="B20" s="181">
        <v>2</v>
      </c>
      <c r="C20" s="181">
        <v>3</v>
      </c>
      <c r="D20" s="181">
        <f>C20+1</f>
        <v>4</v>
      </c>
      <c r="E20" s="181" t="s">
        <v>91</v>
      </c>
      <c r="F20" s="181" t="s">
        <v>92</v>
      </c>
      <c r="G20" s="181" t="s">
        <v>93</v>
      </c>
      <c r="H20" s="181" t="s">
        <v>94</v>
      </c>
      <c r="I20" s="181" t="s">
        <v>95</v>
      </c>
      <c r="J20" s="181" t="s">
        <v>98</v>
      </c>
      <c r="K20" s="181" t="s">
        <v>99</v>
      </c>
      <c r="L20" s="181" t="s">
        <v>100</v>
      </c>
      <c r="M20" s="181" t="s">
        <v>101</v>
      </c>
      <c r="N20" s="181" t="s">
        <v>102</v>
      </c>
      <c r="O20" s="181" t="s">
        <v>105</v>
      </c>
      <c r="P20" s="181" t="s">
        <v>106</v>
      </c>
      <c r="Q20" s="181" t="s">
        <v>107</v>
      </c>
      <c r="R20" s="181" t="s">
        <v>108</v>
      </c>
      <c r="S20" s="181" t="s">
        <v>109</v>
      </c>
      <c r="T20" s="181" t="s">
        <v>112</v>
      </c>
      <c r="U20" s="181" t="s">
        <v>113</v>
      </c>
      <c r="V20" s="181" t="s">
        <v>114</v>
      </c>
      <c r="W20" s="181" t="s">
        <v>115</v>
      </c>
      <c r="X20" s="181" t="s">
        <v>116</v>
      </c>
      <c r="Y20" s="181" t="s">
        <v>119</v>
      </c>
      <c r="Z20" s="181" t="s">
        <v>120</v>
      </c>
      <c r="AA20" s="181" t="s">
        <v>121</v>
      </c>
      <c r="AB20" s="181" t="s">
        <v>122</v>
      </c>
      <c r="AC20" s="181" t="s">
        <v>123</v>
      </c>
      <c r="AD20" s="181" t="s">
        <v>126</v>
      </c>
      <c r="AE20" s="181" t="s">
        <v>127</v>
      </c>
      <c r="AF20" s="181" t="s">
        <v>128</v>
      </c>
      <c r="AG20" s="181" t="s">
        <v>129</v>
      </c>
      <c r="AH20" s="181" t="s">
        <v>130</v>
      </c>
      <c r="AI20" s="181" t="s">
        <v>133</v>
      </c>
      <c r="AJ20" s="181" t="s">
        <v>134</v>
      </c>
      <c r="AK20" s="181" t="s">
        <v>135</v>
      </c>
      <c r="AL20" s="181" t="s">
        <v>136</v>
      </c>
      <c r="AM20" s="181" t="s">
        <v>161</v>
      </c>
      <c r="AN20" s="181" t="s">
        <v>140</v>
      </c>
      <c r="AO20" s="181" t="s">
        <v>141</v>
      </c>
      <c r="AP20" s="181" t="s">
        <v>142</v>
      </c>
      <c r="AQ20" s="181" t="s">
        <v>143</v>
      </c>
      <c r="AR20" s="181" t="s">
        <v>144</v>
      </c>
      <c r="AS20" s="181" t="s">
        <v>147</v>
      </c>
      <c r="AT20" s="181" t="s">
        <v>148</v>
      </c>
      <c r="AU20" s="181" t="s">
        <v>149</v>
      </c>
      <c r="AV20" s="181" t="s">
        <v>150</v>
      </c>
      <c r="AW20" s="181" t="s">
        <v>151</v>
      </c>
      <c r="AX20" s="181" t="s">
        <v>154</v>
      </c>
      <c r="AY20" s="181" t="s">
        <v>155</v>
      </c>
      <c r="AZ20" s="181" t="s">
        <v>156</v>
      </c>
      <c r="BA20" s="181" t="s">
        <v>157</v>
      </c>
      <c r="BB20" s="181" t="s">
        <v>158</v>
      </c>
      <c r="BC20" s="181" t="s">
        <v>167</v>
      </c>
      <c r="BD20" s="181" t="s">
        <v>168</v>
      </c>
      <c r="BE20" s="181" t="s">
        <v>169</v>
      </c>
      <c r="BF20" s="181" t="s">
        <v>170</v>
      </c>
      <c r="BG20" s="181" t="s">
        <v>254</v>
      </c>
      <c r="BH20" s="181">
        <v>8</v>
      </c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</row>
    <row r="21" spans="1:87" ht="31.5" x14ac:dyDescent="0.25">
      <c r="A21" s="285" t="s">
        <v>969</v>
      </c>
      <c r="B21" s="286" t="s">
        <v>178</v>
      </c>
      <c r="C21" s="285" t="s">
        <v>970</v>
      </c>
      <c r="D21" s="231" t="s">
        <v>970</v>
      </c>
      <c r="E21" s="231" t="s">
        <v>970</v>
      </c>
      <c r="F21" s="231" t="s">
        <v>970</v>
      </c>
      <c r="G21" s="231">
        <f>G22</f>
        <v>0.82499999999999996</v>
      </c>
      <c r="H21" s="231" t="s">
        <v>970</v>
      </c>
      <c r="I21" s="231">
        <f>I22</f>
        <v>305</v>
      </c>
      <c r="J21" s="231" t="s">
        <v>970</v>
      </c>
      <c r="K21" s="231" t="s">
        <v>970</v>
      </c>
      <c r="L21" s="231" t="s">
        <v>970</v>
      </c>
      <c r="M21" s="231" t="s">
        <v>970</v>
      </c>
      <c r="N21" s="231" t="s">
        <v>970</v>
      </c>
      <c r="O21" s="231" t="s">
        <v>970</v>
      </c>
      <c r="P21" s="231" t="s">
        <v>970</v>
      </c>
      <c r="Q21" s="231" t="s">
        <v>970</v>
      </c>
      <c r="R21" s="231" t="s">
        <v>970</v>
      </c>
      <c r="S21" s="231" t="s">
        <v>970</v>
      </c>
      <c r="T21" s="231" t="s">
        <v>970</v>
      </c>
      <c r="U21" s="231" t="s">
        <v>970</v>
      </c>
      <c r="V21" s="231" t="s">
        <v>970</v>
      </c>
      <c r="W21" s="231" t="s">
        <v>970</v>
      </c>
      <c r="X21" s="231" t="s">
        <v>970</v>
      </c>
      <c r="Y21" s="231" t="s">
        <v>970</v>
      </c>
      <c r="Z21" s="231" t="s">
        <v>970</v>
      </c>
      <c r="AA21" s="231">
        <f>AA22</f>
        <v>0.82499999999999996</v>
      </c>
      <c r="AB21" s="231" t="s">
        <v>970</v>
      </c>
      <c r="AC21" s="231">
        <f>AC22</f>
        <v>305</v>
      </c>
      <c r="AD21" s="231" t="s">
        <v>970</v>
      </c>
      <c r="AE21" s="231" t="s">
        <v>970</v>
      </c>
      <c r="AF21" s="231" t="s">
        <v>970</v>
      </c>
      <c r="AG21" s="231" t="s">
        <v>970</v>
      </c>
      <c r="AH21" s="231" t="s">
        <v>970</v>
      </c>
      <c r="AI21" s="231" t="s">
        <v>970</v>
      </c>
      <c r="AJ21" s="231" t="s">
        <v>970</v>
      </c>
      <c r="AK21" s="231" t="s">
        <v>970</v>
      </c>
      <c r="AL21" s="231" t="s">
        <v>970</v>
      </c>
      <c r="AM21" s="231" t="s">
        <v>970</v>
      </c>
      <c r="AN21" s="231" t="s">
        <v>970</v>
      </c>
      <c r="AO21" s="231" t="s">
        <v>970</v>
      </c>
      <c r="AP21" s="231" t="s">
        <v>970</v>
      </c>
      <c r="AQ21" s="231" t="s">
        <v>970</v>
      </c>
      <c r="AR21" s="231" t="s">
        <v>970</v>
      </c>
      <c r="AS21" s="231" t="s">
        <v>970</v>
      </c>
      <c r="AT21" s="231" t="s">
        <v>970</v>
      </c>
      <c r="AU21" s="231" t="s">
        <v>970</v>
      </c>
      <c r="AV21" s="231" t="s">
        <v>970</v>
      </c>
      <c r="AW21" s="231" t="s">
        <v>970</v>
      </c>
      <c r="AX21" s="231" t="s">
        <v>970</v>
      </c>
      <c r="AY21" s="231" t="s">
        <v>970</v>
      </c>
      <c r="AZ21" s="231" t="s">
        <v>970</v>
      </c>
      <c r="BA21" s="231" t="s">
        <v>970</v>
      </c>
      <c r="BB21" s="231" t="s">
        <v>970</v>
      </c>
      <c r="BC21" s="231" t="s">
        <v>970</v>
      </c>
      <c r="BD21" s="231" t="s">
        <v>970</v>
      </c>
      <c r="BE21" s="231">
        <f>BE22</f>
        <v>-0.82499999999999996</v>
      </c>
      <c r="BF21" s="231" t="s">
        <v>970</v>
      </c>
      <c r="BG21" s="231">
        <f>BG22</f>
        <v>-305</v>
      </c>
      <c r="BH21" s="73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</row>
    <row r="22" spans="1:87" x14ac:dyDescent="0.25">
      <c r="A22" s="356" t="s">
        <v>971</v>
      </c>
      <c r="B22" s="357" t="s">
        <v>972</v>
      </c>
      <c r="C22" s="356" t="s">
        <v>970</v>
      </c>
      <c r="D22" s="231" t="s">
        <v>970</v>
      </c>
      <c r="E22" s="231" t="s">
        <v>970</v>
      </c>
      <c r="F22" s="231" t="s">
        <v>970</v>
      </c>
      <c r="G22" s="231">
        <f>G23</f>
        <v>0.82499999999999996</v>
      </c>
      <c r="H22" s="231" t="s">
        <v>970</v>
      </c>
      <c r="I22" s="231">
        <f>I23</f>
        <v>305</v>
      </c>
      <c r="J22" s="231" t="s">
        <v>970</v>
      </c>
      <c r="K22" s="231" t="s">
        <v>970</v>
      </c>
      <c r="L22" s="231" t="s">
        <v>970</v>
      </c>
      <c r="M22" s="231" t="s">
        <v>970</v>
      </c>
      <c r="N22" s="231" t="s">
        <v>970</v>
      </c>
      <c r="O22" s="231" t="s">
        <v>970</v>
      </c>
      <c r="P22" s="231" t="s">
        <v>970</v>
      </c>
      <c r="Q22" s="231" t="s">
        <v>970</v>
      </c>
      <c r="R22" s="231" t="s">
        <v>970</v>
      </c>
      <c r="S22" s="231" t="s">
        <v>970</v>
      </c>
      <c r="T22" s="231" t="s">
        <v>970</v>
      </c>
      <c r="U22" s="231" t="s">
        <v>970</v>
      </c>
      <c r="V22" s="231" t="s">
        <v>970</v>
      </c>
      <c r="W22" s="231" t="s">
        <v>970</v>
      </c>
      <c r="X22" s="231" t="s">
        <v>970</v>
      </c>
      <c r="Y22" s="231" t="s">
        <v>970</v>
      </c>
      <c r="Z22" s="231" t="s">
        <v>970</v>
      </c>
      <c r="AA22" s="231">
        <f>AA23</f>
        <v>0.82499999999999996</v>
      </c>
      <c r="AB22" s="231" t="s">
        <v>970</v>
      </c>
      <c r="AC22" s="231">
        <f>AC23</f>
        <v>305</v>
      </c>
      <c r="AD22" s="231" t="s">
        <v>970</v>
      </c>
      <c r="AE22" s="231" t="s">
        <v>970</v>
      </c>
      <c r="AF22" s="231" t="s">
        <v>970</v>
      </c>
      <c r="AG22" s="231" t="s">
        <v>970</v>
      </c>
      <c r="AH22" s="231" t="s">
        <v>970</v>
      </c>
      <c r="AI22" s="231" t="s">
        <v>970</v>
      </c>
      <c r="AJ22" s="231" t="s">
        <v>970</v>
      </c>
      <c r="AK22" s="231" t="s">
        <v>970</v>
      </c>
      <c r="AL22" s="231" t="s">
        <v>970</v>
      </c>
      <c r="AM22" s="231" t="s">
        <v>970</v>
      </c>
      <c r="AN22" s="231" t="s">
        <v>970</v>
      </c>
      <c r="AO22" s="231" t="s">
        <v>970</v>
      </c>
      <c r="AP22" s="231" t="s">
        <v>970</v>
      </c>
      <c r="AQ22" s="231" t="s">
        <v>970</v>
      </c>
      <c r="AR22" s="231" t="s">
        <v>970</v>
      </c>
      <c r="AS22" s="231" t="s">
        <v>970</v>
      </c>
      <c r="AT22" s="231" t="s">
        <v>970</v>
      </c>
      <c r="AU22" s="231" t="s">
        <v>970</v>
      </c>
      <c r="AV22" s="231" t="s">
        <v>970</v>
      </c>
      <c r="AW22" s="231" t="s">
        <v>970</v>
      </c>
      <c r="AX22" s="231" t="s">
        <v>970</v>
      </c>
      <c r="AY22" s="231" t="s">
        <v>970</v>
      </c>
      <c r="AZ22" s="231" t="s">
        <v>970</v>
      </c>
      <c r="BA22" s="231" t="s">
        <v>970</v>
      </c>
      <c r="BB22" s="231" t="s">
        <v>970</v>
      </c>
      <c r="BC22" s="231" t="s">
        <v>970</v>
      </c>
      <c r="BD22" s="231" t="s">
        <v>970</v>
      </c>
      <c r="BE22" s="231">
        <f>BE23</f>
        <v>-0.82499999999999996</v>
      </c>
      <c r="BF22" s="231" t="s">
        <v>970</v>
      </c>
      <c r="BG22" s="231">
        <f>BG23</f>
        <v>-305</v>
      </c>
      <c r="BH22" s="739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</row>
    <row r="23" spans="1:87" ht="47.25" x14ac:dyDescent="0.25">
      <c r="A23" s="627" t="s">
        <v>202</v>
      </c>
      <c r="B23" s="628" t="s">
        <v>977</v>
      </c>
      <c r="C23" s="632" t="s">
        <v>970</v>
      </c>
      <c r="D23" s="231" t="s">
        <v>970</v>
      </c>
      <c r="E23" s="231" t="s">
        <v>970</v>
      </c>
      <c r="F23" s="231" t="s">
        <v>970</v>
      </c>
      <c r="G23" s="231">
        <v>0.82499999999999996</v>
      </c>
      <c r="H23" s="231" t="s">
        <v>970</v>
      </c>
      <c r="I23" s="231">
        <v>305</v>
      </c>
      <c r="J23" s="231" t="s">
        <v>970</v>
      </c>
      <c r="K23" s="231" t="s">
        <v>970</v>
      </c>
      <c r="L23" s="231" t="s">
        <v>970</v>
      </c>
      <c r="M23" s="231" t="s">
        <v>970</v>
      </c>
      <c r="N23" s="231" t="s">
        <v>970</v>
      </c>
      <c r="O23" s="231" t="s">
        <v>970</v>
      </c>
      <c r="P23" s="231" t="s">
        <v>970</v>
      </c>
      <c r="Q23" s="231" t="s">
        <v>970</v>
      </c>
      <c r="R23" s="231" t="s">
        <v>970</v>
      </c>
      <c r="S23" s="231" t="s">
        <v>970</v>
      </c>
      <c r="T23" s="231" t="s">
        <v>970</v>
      </c>
      <c r="U23" s="231" t="s">
        <v>970</v>
      </c>
      <c r="V23" s="231" t="s">
        <v>970</v>
      </c>
      <c r="W23" s="231" t="s">
        <v>970</v>
      </c>
      <c r="X23" s="231" t="s">
        <v>970</v>
      </c>
      <c r="Y23" s="231" t="s">
        <v>970</v>
      </c>
      <c r="Z23" s="231" t="s">
        <v>970</v>
      </c>
      <c r="AA23" s="231">
        <v>0.82499999999999996</v>
      </c>
      <c r="AB23" s="231" t="s">
        <v>970</v>
      </c>
      <c r="AC23" s="231">
        <v>305</v>
      </c>
      <c r="AD23" s="231" t="s">
        <v>970</v>
      </c>
      <c r="AE23" s="231" t="s">
        <v>970</v>
      </c>
      <c r="AF23" s="231" t="s">
        <v>970</v>
      </c>
      <c r="AG23" s="231" t="s">
        <v>970</v>
      </c>
      <c r="AH23" s="231" t="s">
        <v>970</v>
      </c>
      <c r="AI23" s="231" t="s">
        <v>970</v>
      </c>
      <c r="AJ23" s="231" t="s">
        <v>970</v>
      </c>
      <c r="AK23" s="231" t="s">
        <v>970</v>
      </c>
      <c r="AL23" s="231" t="s">
        <v>970</v>
      </c>
      <c r="AM23" s="231" t="s">
        <v>970</v>
      </c>
      <c r="AN23" s="231" t="s">
        <v>970</v>
      </c>
      <c r="AO23" s="231" t="s">
        <v>970</v>
      </c>
      <c r="AP23" s="231" t="s">
        <v>970</v>
      </c>
      <c r="AQ23" s="231" t="s">
        <v>970</v>
      </c>
      <c r="AR23" s="231" t="s">
        <v>970</v>
      </c>
      <c r="AS23" s="231" t="s">
        <v>970</v>
      </c>
      <c r="AT23" s="231" t="s">
        <v>970</v>
      </c>
      <c r="AU23" s="231" t="s">
        <v>970</v>
      </c>
      <c r="AV23" s="231" t="s">
        <v>970</v>
      </c>
      <c r="AW23" s="231" t="s">
        <v>970</v>
      </c>
      <c r="AX23" s="231" t="s">
        <v>970</v>
      </c>
      <c r="AY23" s="231" t="s">
        <v>970</v>
      </c>
      <c r="AZ23" s="231" t="s">
        <v>970</v>
      </c>
      <c r="BA23" s="231" t="s">
        <v>970</v>
      </c>
      <c r="BB23" s="231" t="s">
        <v>970</v>
      </c>
      <c r="BC23" s="231" t="s">
        <v>970</v>
      </c>
      <c r="BD23" s="231" t="s">
        <v>970</v>
      </c>
      <c r="BE23" s="231">
        <v>-0.82499999999999996</v>
      </c>
      <c r="BF23" s="231" t="s">
        <v>970</v>
      </c>
      <c r="BG23" s="231">
        <v>-305</v>
      </c>
      <c r="BH23" s="740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</row>
    <row r="24" spans="1:87" ht="94.5" x14ac:dyDescent="0.25">
      <c r="A24" s="320" t="s">
        <v>203</v>
      </c>
      <c r="B24" s="322" t="s">
        <v>978</v>
      </c>
      <c r="C24" s="325" t="s">
        <v>970</v>
      </c>
      <c r="D24" s="231" t="s">
        <v>970</v>
      </c>
      <c r="E24" s="231" t="s">
        <v>970</v>
      </c>
      <c r="F24" s="231" t="s">
        <v>970</v>
      </c>
      <c r="G24" s="231" t="s">
        <v>970</v>
      </c>
      <c r="H24" s="231" t="s">
        <v>970</v>
      </c>
      <c r="I24" s="231" t="s">
        <v>970</v>
      </c>
      <c r="J24" s="231" t="s">
        <v>970</v>
      </c>
      <c r="K24" s="231" t="s">
        <v>970</v>
      </c>
      <c r="L24" s="231" t="s">
        <v>970</v>
      </c>
      <c r="M24" s="231" t="s">
        <v>970</v>
      </c>
      <c r="N24" s="231" t="s">
        <v>970</v>
      </c>
      <c r="O24" s="231" t="s">
        <v>970</v>
      </c>
      <c r="P24" s="231" t="s">
        <v>970</v>
      </c>
      <c r="Q24" s="231" t="s">
        <v>970</v>
      </c>
      <c r="R24" s="231" t="s">
        <v>970</v>
      </c>
      <c r="S24" s="231" t="s">
        <v>970</v>
      </c>
      <c r="T24" s="231" t="s">
        <v>970</v>
      </c>
      <c r="U24" s="231" t="s">
        <v>970</v>
      </c>
      <c r="V24" s="231" t="s">
        <v>970</v>
      </c>
      <c r="W24" s="231" t="s">
        <v>970</v>
      </c>
      <c r="X24" s="231" t="s">
        <v>970</v>
      </c>
      <c r="Y24" s="231" t="s">
        <v>970</v>
      </c>
      <c r="Z24" s="231" t="s">
        <v>970</v>
      </c>
      <c r="AA24" s="231" t="s">
        <v>970</v>
      </c>
      <c r="AB24" s="231" t="s">
        <v>970</v>
      </c>
      <c r="AC24" s="231" t="s">
        <v>970</v>
      </c>
      <c r="AD24" s="231" t="s">
        <v>970</v>
      </c>
      <c r="AE24" s="231" t="s">
        <v>970</v>
      </c>
      <c r="AF24" s="231" t="s">
        <v>970</v>
      </c>
      <c r="AG24" s="231" t="s">
        <v>970</v>
      </c>
      <c r="AH24" s="231" t="s">
        <v>970</v>
      </c>
      <c r="AI24" s="231" t="s">
        <v>970</v>
      </c>
      <c r="AJ24" s="231" t="s">
        <v>970</v>
      </c>
      <c r="AK24" s="231" t="s">
        <v>970</v>
      </c>
      <c r="AL24" s="231" t="s">
        <v>970</v>
      </c>
      <c r="AM24" s="231" t="s">
        <v>970</v>
      </c>
      <c r="AN24" s="231" t="s">
        <v>970</v>
      </c>
      <c r="AO24" s="231" t="s">
        <v>970</v>
      </c>
      <c r="AP24" s="231" t="s">
        <v>970</v>
      </c>
      <c r="AQ24" s="231" t="s">
        <v>970</v>
      </c>
      <c r="AR24" s="231" t="s">
        <v>970</v>
      </c>
      <c r="AS24" s="231" t="s">
        <v>970</v>
      </c>
      <c r="AT24" s="231" t="s">
        <v>970</v>
      </c>
      <c r="AU24" s="231" t="s">
        <v>970</v>
      </c>
      <c r="AV24" s="231" t="s">
        <v>970</v>
      </c>
      <c r="AW24" s="231" t="s">
        <v>970</v>
      </c>
      <c r="AX24" s="231" t="s">
        <v>970</v>
      </c>
      <c r="AY24" s="231" t="s">
        <v>970</v>
      </c>
      <c r="AZ24" s="231" t="s">
        <v>970</v>
      </c>
      <c r="BA24" s="231" t="s">
        <v>970</v>
      </c>
      <c r="BB24" s="231" t="s">
        <v>970</v>
      </c>
      <c r="BC24" s="231" t="s">
        <v>970</v>
      </c>
      <c r="BD24" s="231" t="s">
        <v>970</v>
      </c>
      <c r="BE24" s="231" t="s">
        <v>970</v>
      </c>
      <c r="BF24" s="231" t="s">
        <v>970</v>
      </c>
      <c r="BG24" s="231" t="s">
        <v>970</v>
      </c>
      <c r="BH24" s="738" t="s">
        <v>1018</v>
      </c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</row>
    <row r="25" spans="1:87" ht="47.25" x14ac:dyDescent="0.25">
      <c r="A25" s="618" t="s">
        <v>204</v>
      </c>
      <c r="B25" s="616" t="s">
        <v>979</v>
      </c>
      <c r="C25" s="620" t="s">
        <v>970</v>
      </c>
      <c r="D25" s="231" t="s">
        <v>970</v>
      </c>
      <c r="E25" s="231" t="s">
        <v>970</v>
      </c>
      <c r="F25" s="231" t="s">
        <v>970</v>
      </c>
      <c r="G25" s="231" t="s">
        <v>970</v>
      </c>
      <c r="H25" s="231" t="s">
        <v>970</v>
      </c>
      <c r="I25" s="231" t="s">
        <v>970</v>
      </c>
      <c r="J25" s="231" t="s">
        <v>970</v>
      </c>
      <c r="K25" s="231" t="s">
        <v>970</v>
      </c>
      <c r="L25" s="231" t="s">
        <v>970</v>
      </c>
      <c r="M25" s="231" t="s">
        <v>970</v>
      </c>
      <c r="N25" s="231" t="s">
        <v>970</v>
      </c>
      <c r="O25" s="231" t="s">
        <v>970</v>
      </c>
      <c r="P25" s="231" t="s">
        <v>970</v>
      </c>
      <c r="Q25" s="231" t="s">
        <v>970</v>
      </c>
      <c r="R25" s="231" t="s">
        <v>970</v>
      </c>
      <c r="S25" s="231" t="s">
        <v>970</v>
      </c>
      <c r="T25" s="231" t="s">
        <v>970</v>
      </c>
      <c r="U25" s="231" t="s">
        <v>970</v>
      </c>
      <c r="V25" s="231" t="s">
        <v>970</v>
      </c>
      <c r="W25" s="231" t="s">
        <v>970</v>
      </c>
      <c r="X25" s="231" t="s">
        <v>970</v>
      </c>
      <c r="Y25" s="231" t="s">
        <v>970</v>
      </c>
      <c r="Z25" s="231" t="s">
        <v>970</v>
      </c>
      <c r="AA25" s="231" t="s">
        <v>970</v>
      </c>
      <c r="AB25" s="231" t="s">
        <v>970</v>
      </c>
      <c r="AC25" s="231" t="s">
        <v>970</v>
      </c>
      <c r="AD25" s="231" t="s">
        <v>970</v>
      </c>
      <c r="AE25" s="231" t="s">
        <v>970</v>
      </c>
      <c r="AF25" s="231" t="s">
        <v>970</v>
      </c>
      <c r="AG25" s="231" t="s">
        <v>970</v>
      </c>
      <c r="AH25" s="231" t="s">
        <v>970</v>
      </c>
      <c r="AI25" s="231" t="s">
        <v>970</v>
      </c>
      <c r="AJ25" s="231" t="s">
        <v>970</v>
      </c>
      <c r="AK25" s="231" t="s">
        <v>970</v>
      </c>
      <c r="AL25" s="231" t="s">
        <v>970</v>
      </c>
      <c r="AM25" s="231" t="s">
        <v>970</v>
      </c>
      <c r="AN25" s="231" t="s">
        <v>970</v>
      </c>
      <c r="AO25" s="231" t="s">
        <v>970</v>
      </c>
      <c r="AP25" s="231" t="s">
        <v>970</v>
      </c>
      <c r="AQ25" s="231" t="s">
        <v>970</v>
      </c>
      <c r="AR25" s="231" t="s">
        <v>970</v>
      </c>
      <c r="AS25" s="231" t="s">
        <v>970</v>
      </c>
      <c r="AT25" s="231" t="s">
        <v>970</v>
      </c>
      <c r="AU25" s="231" t="s">
        <v>970</v>
      </c>
      <c r="AV25" s="231" t="s">
        <v>970</v>
      </c>
      <c r="AW25" s="231" t="s">
        <v>970</v>
      </c>
      <c r="AX25" s="231" t="s">
        <v>970</v>
      </c>
      <c r="AY25" s="231" t="s">
        <v>970</v>
      </c>
      <c r="AZ25" s="231" t="s">
        <v>970</v>
      </c>
      <c r="BA25" s="231" t="s">
        <v>970</v>
      </c>
      <c r="BB25" s="231" t="s">
        <v>970</v>
      </c>
      <c r="BC25" s="231" t="s">
        <v>970</v>
      </c>
      <c r="BD25" s="231" t="s">
        <v>970</v>
      </c>
      <c r="BE25" s="231" t="s">
        <v>970</v>
      </c>
      <c r="BF25" s="231" t="s">
        <v>970</v>
      </c>
      <c r="BG25" s="231" t="s">
        <v>970</v>
      </c>
      <c r="BH25" s="739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</row>
    <row r="26" spans="1:87" ht="63" x14ac:dyDescent="0.25">
      <c r="A26" s="324" t="s">
        <v>841</v>
      </c>
      <c r="B26" s="319" t="s">
        <v>1000</v>
      </c>
      <c r="C26" s="318" t="s">
        <v>1017</v>
      </c>
      <c r="D26" s="231" t="s">
        <v>970</v>
      </c>
      <c r="E26" s="231" t="s">
        <v>970</v>
      </c>
      <c r="F26" s="231" t="s">
        <v>970</v>
      </c>
      <c r="G26" s="231" t="s">
        <v>970</v>
      </c>
      <c r="H26" s="231" t="s">
        <v>970</v>
      </c>
      <c r="I26" s="231" t="s">
        <v>970</v>
      </c>
      <c r="J26" s="231" t="s">
        <v>970</v>
      </c>
      <c r="K26" s="231" t="s">
        <v>970</v>
      </c>
      <c r="L26" s="231" t="s">
        <v>970</v>
      </c>
      <c r="M26" s="231" t="s">
        <v>970</v>
      </c>
      <c r="N26" s="231" t="s">
        <v>970</v>
      </c>
      <c r="O26" s="231" t="s">
        <v>970</v>
      </c>
      <c r="P26" s="231" t="s">
        <v>970</v>
      </c>
      <c r="Q26" s="231" t="s">
        <v>970</v>
      </c>
      <c r="R26" s="231" t="s">
        <v>970</v>
      </c>
      <c r="S26" s="231" t="s">
        <v>970</v>
      </c>
      <c r="T26" s="231" t="s">
        <v>970</v>
      </c>
      <c r="U26" s="231" t="s">
        <v>970</v>
      </c>
      <c r="V26" s="231" t="s">
        <v>970</v>
      </c>
      <c r="W26" s="231" t="s">
        <v>970</v>
      </c>
      <c r="X26" s="231" t="s">
        <v>970</v>
      </c>
      <c r="Y26" s="231" t="s">
        <v>970</v>
      </c>
      <c r="Z26" s="231" t="s">
        <v>970</v>
      </c>
      <c r="AA26" s="231" t="s">
        <v>970</v>
      </c>
      <c r="AB26" s="231" t="s">
        <v>970</v>
      </c>
      <c r="AC26" s="231" t="s">
        <v>970</v>
      </c>
      <c r="AD26" s="231" t="s">
        <v>970</v>
      </c>
      <c r="AE26" s="231" t="s">
        <v>970</v>
      </c>
      <c r="AF26" s="231" t="s">
        <v>970</v>
      </c>
      <c r="AG26" s="231" t="s">
        <v>970</v>
      </c>
      <c r="AH26" s="231" t="s">
        <v>970</v>
      </c>
      <c r="AI26" s="231" t="s">
        <v>970</v>
      </c>
      <c r="AJ26" s="231" t="s">
        <v>970</v>
      </c>
      <c r="AK26" s="231" t="s">
        <v>970</v>
      </c>
      <c r="AL26" s="231" t="s">
        <v>970</v>
      </c>
      <c r="AM26" s="231" t="s">
        <v>970</v>
      </c>
      <c r="AN26" s="231" t="s">
        <v>970</v>
      </c>
      <c r="AO26" s="231" t="s">
        <v>970</v>
      </c>
      <c r="AP26" s="231" t="s">
        <v>970</v>
      </c>
      <c r="AQ26" s="231" t="s">
        <v>970</v>
      </c>
      <c r="AR26" s="231" t="s">
        <v>970</v>
      </c>
      <c r="AS26" s="231" t="s">
        <v>970</v>
      </c>
      <c r="AT26" s="231" t="s">
        <v>970</v>
      </c>
      <c r="AU26" s="231" t="s">
        <v>970</v>
      </c>
      <c r="AV26" s="231" t="s">
        <v>970</v>
      </c>
      <c r="AW26" s="231" t="s">
        <v>970</v>
      </c>
      <c r="AX26" s="231" t="s">
        <v>970</v>
      </c>
      <c r="AY26" s="231" t="s">
        <v>970</v>
      </c>
      <c r="AZ26" s="231" t="s">
        <v>970</v>
      </c>
      <c r="BA26" s="231" t="s">
        <v>970</v>
      </c>
      <c r="BB26" s="231" t="s">
        <v>970</v>
      </c>
      <c r="BC26" s="231" t="s">
        <v>970</v>
      </c>
      <c r="BD26" s="231" t="s">
        <v>970</v>
      </c>
      <c r="BE26" s="231" t="s">
        <v>970</v>
      </c>
      <c r="BF26" s="231" t="s">
        <v>970</v>
      </c>
      <c r="BG26" s="231" t="s">
        <v>970</v>
      </c>
      <c r="BH26" s="740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</row>
    <row r="27" spans="1:87" ht="63" x14ac:dyDescent="0.25">
      <c r="A27" s="320" t="s">
        <v>213</v>
      </c>
      <c r="B27" s="322" t="s">
        <v>989</v>
      </c>
      <c r="C27" s="325" t="s">
        <v>970</v>
      </c>
      <c r="D27" s="231" t="s">
        <v>970</v>
      </c>
      <c r="E27" s="231" t="s">
        <v>970</v>
      </c>
      <c r="F27" s="231" t="s">
        <v>970</v>
      </c>
      <c r="G27" s="231">
        <f>G28</f>
        <v>0.82499999999999996</v>
      </c>
      <c r="H27" s="231" t="s">
        <v>970</v>
      </c>
      <c r="I27" s="231" t="s">
        <v>970</v>
      </c>
      <c r="J27" s="231" t="s">
        <v>970</v>
      </c>
      <c r="K27" s="231" t="s">
        <v>970</v>
      </c>
      <c r="L27" s="231" t="s">
        <v>970</v>
      </c>
      <c r="M27" s="231" t="s">
        <v>970</v>
      </c>
      <c r="N27" s="231" t="s">
        <v>970</v>
      </c>
      <c r="O27" s="231" t="s">
        <v>970</v>
      </c>
      <c r="P27" s="231" t="s">
        <v>970</v>
      </c>
      <c r="Q27" s="231" t="s">
        <v>970</v>
      </c>
      <c r="R27" s="231" t="s">
        <v>970</v>
      </c>
      <c r="S27" s="231" t="s">
        <v>970</v>
      </c>
      <c r="T27" s="231" t="s">
        <v>970</v>
      </c>
      <c r="U27" s="231" t="s">
        <v>970</v>
      </c>
      <c r="V27" s="231" t="s">
        <v>970</v>
      </c>
      <c r="W27" s="231" t="s">
        <v>970</v>
      </c>
      <c r="X27" s="231" t="s">
        <v>970</v>
      </c>
      <c r="Y27" s="231" t="s">
        <v>970</v>
      </c>
      <c r="Z27" s="231" t="s">
        <v>970</v>
      </c>
      <c r="AA27" s="231">
        <f>AA28</f>
        <v>0.82499999999999996</v>
      </c>
      <c r="AB27" s="231" t="s">
        <v>970</v>
      </c>
      <c r="AC27" s="231" t="s">
        <v>970</v>
      </c>
      <c r="AD27" s="231" t="s">
        <v>970</v>
      </c>
      <c r="AE27" s="231" t="s">
        <v>970</v>
      </c>
      <c r="AF27" s="231" t="s">
        <v>970</v>
      </c>
      <c r="AG27" s="231" t="s">
        <v>970</v>
      </c>
      <c r="AH27" s="231" t="s">
        <v>970</v>
      </c>
      <c r="AI27" s="231" t="s">
        <v>970</v>
      </c>
      <c r="AJ27" s="231" t="s">
        <v>970</v>
      </c>
      <c r="AK27" s="231" t="s">
        <v>970</v>
      </c>
      <c r="AL27" s="231" t="s">
        <v>970</v>
      </c>
      <c r="AM27" s="231" t="s">
        <v>970</v>
      </c>
      <c r="AN27" s="231" t="s">
        <v>970</v>
      </c>
      <c r="AO27" s="231" t="s">
        <v>970</v>
      </c>
      <c r="AP27" s="231" t="s">
        <v>970</v>
      </c>
      <c r="AQ27" s="231" t="s">
        <v>970</v>
      </c>
      <c r="AR27" s="231" t="s">
        <v>970</v>
      </c>
      <c r="AS27" s="231" t="s">
        <v>970</v>
      </c>
      <c r="AT27" s="231" t="s">
        <v>970</v>
      </c>
      <c r="AU27" s="231" t="s">
        <v>970</v>
      </c>
      <c r="AV27" s="231" t="s">
        <v>970</v>
      </c>
      <c r="AW27" s="231" t="s">
        <v>970</v>
      </c>
      <c r="AX27" s="231" t="s">
        <v>970</v>
      </c>
      <c r="AY27" s="231" t="s">
        <v>970</v>
      </c>
      <c r="AZ27" s="231" t="s">
        <v>970</v>
      </c>
      <c r="BA27" s="231" t="s">
        <v>970</v>
      </c>
      <c r="BB27" s="231" t="s">
        <v>970</v>
      </c>
      <c r="BC27" s="231" t="s">
        <v>970</v>
      </c>
      <c r="BD27" s="231" t="s">
        <v>970</v>
      </c>
      <c r="BE27" s="231">
        <f>BE28</f>
        <v>-0.82499999999999996</v>
      </c>
      <c r="BF27" s="231" t="s">
        <v>970</v>
      </c>
      <c r="BG27" s="231" t="s">
        <v>970</v>
      </c>
      <c r="BH27" s="738" t="s">
        <v>1018</v>
      </c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</row>
    <row r="28" spans="1:87" ht="47.25" x14ac:dyDescent="0.25">
      <c r="A28" s="618" t="s">
        <v>991</v>
      </c>
      <c r="B28" s="616" t="s">
        <v>990</v>
      </c>
      <c r="C28" s="620" t="s">
        <v>970</v>
      </c>
      <c r="D28" s="231" t="s">
        <v>970</v>
      </c>
      <c r="E28" s="231" t="s">
        <v>970</v>
      </c>
      <c r="F28" s="231" t="s">
        <v>970</v>
      </c>
      <c r="G28" s="231">
        <f>G29</f>
        <v>0.82499999999999996</v>
      </c>
      <c r="H28" s="231" t="s">
        <v>970</v>
      </c>
      <c r="I28" s="231" t="s">
        <v>970</v>
      </c>
      <c r="J28" s="231" t="s">
        <v>970</v>
      </c>
      <c r="K28" s="231" t="s">
        <v>970</v>
      </c>
      <c r="L28" s="231" t="s">
        <v>970</v>
      </c>
      <c r="M28" s="231" t="s">
        <v>970</v>
      </c>
      <c r="N28" s="231" t="s">
        <v>970</v>
      </c>
      <c r="O28" s="231" t="s">
        <v>970</v>
      </c>
      <c r="P28" s="231" t="s">
        <v>970</v>
      </c>
      <c r="Q28" s="231" t="s">
        <v>970</v>
      </c>
      <c r="R28" s="231" t="s">
        <v>970</v>
      </c>
      <c r="S28" s="231" t="s">
        <v>970</v>
      </c>
      <c r="T28" s="231" t="s">
        <v>970</v>
      </c>
      <c r="U28" s="231" t="s">
        <v>970</v>
      </c>
      <c r="V28" s="231" t="s">
        <v>970</v>
      </c>
      <c r="W28" s="231" t="s">
        <v>970</v>
      </c>
      <c r="X28" s="231" t="s">
        <v>970</v>
      </c>
      <c r="Y28" s="231" t="s">
        <v>970</v>
      </c>
      <c r="Z28" s="231" t="s">
        <v>970</v>
      </c>
      <c r="AA28" s="231">
        <f>AA29</f>
        <v>0.82499999999999996</v>
      </c>
      <c r="AB28" s="231" t="s">
        <v>970</v>
      </c>
      <c r="AC28" s="231" t="s">
        <v>970</v>
      </c>
      <c r="AD28" s="231" t="s">
        <v>970</v>
      </c>
      <c r="AE28" s="231" t="s">
        <v>970</v>
      </c>
      <c r="AF28" s="231" t="s">
        <v>970</v>
      </c>
      <c r="AG28" s="231" t="s">
        <v>970</v>
      </c>
      <c r="AH28" s="231" t="s">
        <v>970</v>
      </c>
      <c r="AI28" s="231" t="s">
        <v>970</v>
      </c>
      <c r="AJ28" s="231" t="s">
        <v>970</v>
      </c>
      <c r="AK28" s="231" t="s">
        <v>970</v>
      </c>
      <c r="AL28" s="231" t="s">
        <v>970</v>
      </c>
      <c r="AM28" s="231" t="s">
        <v>970</v>
      </c>
      <c r="AN28" s="231" t="s">
        <v>970</v>
      </c>
      <c r="AO28" s="231" t="s">
        <v>970</v>
      </c>
      <c r="AP28" s="231" t="s">
        <v>970</v>
      </c>
      <c r="AQ28" s="231" t="s">
        <v>970</v>
      </c>
      <c r="AR28" s="231" t="s">
        <v>970</v>
      </c>
      <c r="AS28" s="231" t="s">
        <v>970</v>
      </c>
      <c r="AT28" s="231" t="s">
        <v>970</v>
      </c>
      <c r="AU28" s="231" t="s">
        <v>970</v>
      </c>
      <c r="AV28" s="231" t="s">
        <v>970</v>
      </c>
      <c r="AW28" s="231" t="s">
        <v>970</v>
      </c>
      <c r="AX28" s="231" t="s">
        <v>970</v>
      </c>
      <c r="AY28" s="231" t="s">
        <v>970</v>
      </c>
      <c r="AZ28" s="231" t="s">
        <v>970</v>
      </c>
      <c r="BA28" s="231" t="s">
        <v>970</v>
      </c>
      <c r="BB28" s="231" t="s">
        <v>970</v>
      </c>
      <c r="BC28" s="231" t="s">
        <v>970</v>
      </c>
      <c r="BD28" s="231" t="s">
        <v>970</v>
      </c>
      <c r="BE28" s="231">
        <f>BE29</f>
        <v>-0.82499999999999996</v>
      </c>
      <c r="BF28" s="231" t="s">
        <v>970</v>
      </c>
      <c r="BG28" s="231" t="s">
        <v>970</v>
      </c>
      <c r="BH28" s="739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</row>
    <row r="29" spans="1:87" ht="31.5" x14ac:dyDescent="0.25">
      <c r="A29" s="324" t="s">
        <v>992</v>
      </c>
      <c r="B29" s="316" t="s">
        <v>1001</v>
      </c>
      <c r="C29" s="318" t="s">
        <v>1002</v>
      </c>
      <c r="D29" s="341" t="s">
        <v>970</v>
      </c>
      <c r="E29" s="231" t="s">
        <v>970</v>
      </c>
      <c r="F29" s="341" t="s">
        <v>970</v>
      </c>
      <c r="G29" s="341">
        <v>0.82499999999999996</v>
      </c>
      <c r="H29" s="341" t="s">
        <v>970</v>
      </c>
      <c r="I29" s="629" t="s">
        <v>970</v>
      </c>
      <c r="J29" s="341" t="s">
        <v>970</v>
      </c>
      <c r="K29" s="341" t="s">
        <v>970</v>
      </c>
      <c r="L29" s="341" t="s">
        <v>970</v>
      </c>
      <c r="M29" s="341" t="s">
        <v>970</v>
      </c>
      <c r="N29" s="629" t="s">
        <v>970</v>
      </c>
      <c r="O29" s="341" t="s">
        <v>970</v>
      </c>
      <c r="P29" s="341" t="s">
        <v>970</v>
      </c>
      <c r="Q29" s="341" t="s">
        <v>970</v>
      </c>
      <c r="R29" s="341" t="s">
        <v>970</v>
      </c>
      <c r="S29" s="341" t="s">
        <v>970</v>
      </c>
      <c r="T29" s="341" t="s">
        <v>970</v>
      </c>
      <c r="U29" s="341" t="s">
        <v>970</v>
      </c>
      <c r="V29" s="341" t="s">
        <v>970</v>
      </c>
      <c r="W29" s="341" t="s">
        <v>970</v>
      </c>
      <c r="X29" s="341" t="s">
        <v>970</v>
      </c>
      <c r="Y29" s="231" t="s">
        <v>970</v>
      </c>
      <c r="Z29" s="629" t="s">
        <v>970</v>
      </c>
      <c r="AA29" s="629">
        <v>0.82499999999999996</v>
      </c>
      <c r="AB29" s="629" t="s">
        <v>970</v>
      </c>
      <c r="AC29" s="629" t="s">
        <v>970</v>
      </c>
      <c r="AD29" s="341" t="s">
        <v>970</v>
      </c>
      <c r="AE29" s="341" t="s">
        <v>970</v>
      </c>
      <c r="AF29" s="341" t="s">
        <v>970</v>
      </c>
      <c r="AG29" s="341" t="s">
        <v>970</v>
      </c>
      <c r="AH29" s="341" t="s">
        <v>970</v>
      </c>
      <c r="AI29" s="341" t="s">
        <v>970</v>
      </c>
      <c r="AJ29" s="341" t="s">
        <v>970</v>
      </c>
      <c r="AK29" s="341" t="s">
        <v>970</v>
      </c>
      <c r="AL29" s="341" t="s">
        <v>970</v>
      </c>
      <c r="AM29" s="341" t="s">
        <v>970</v>
      </c>
      <c r="AN29" s="341" t="s">
        <v>970</v>
      </c>
      <c r="AO29" s="341" t="s">
        <v>970</v>
      </c>
      <c r="AP29" s="341" t="s">
        <v>970</v>
      </c>
      <c r="AQ29" s="341" t="s">
        <v>970</v>
      </c>
      <c r="AR29" s="341" t="s">
        <v>970</v>
      </c>
      <c r="AS29" s="341" t="s">
        <v>970</v>
      </c>
      <c r="AT29" s="341" t="s">
        <v>970</v>
      </c>
      <c r="AU29" s="341" t="s">
        <v>970</v>
      </c>
      <c r="AV29" s="341" t="s">
        <v>970</v>
      </c>
      <c r="AW29" s="341" t="s">
        <v>970</v>
      </c>
      <c r="AX29" s="341" t="s">
        <v>970</v>
      </c>
      <c r="AY29" s="341" t="s">
        <v>970</v>
      </c>
      <c r="AZ29" s="341" t="s">
        <v>970</v>
      </c>
      <c r="BA29" s="341" t="s">
        <v>970</v>
      </c>
      <c r="BB29" s="341" t="s">
        <v>970</v>
      </c>
      <c r="BC29" s="231" t="s">
        <v>970</v>
      </c>
      <c r="BD29" s="629" t="s">
        <v>970</v>
      </c>
      <c r="BE29" s="629">
        <v>-0.82499999999999996</v>
      </c>
      <c r="BF29" s="629" t="s">
        <v>970</v>
      </c>
      <c r="BG29" s="629" t="s">
        <v>970</v>
      </c>
      <c r="BH29" s="740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</row>
    <row r="30" spans="1:87" ht="47.25" x14ac:dyDescent="0.25">
      <c r="A30" s="320" t="s">
        <v>214</v>
      </c>
      <c r="B30" s="322" t="s">
        <v>1003</v>
      </c>
      <c r="C30" s="325" t="s">
        <v>970</v>
      </c>
      <c r="D30" s="629" t="s">
        <v>970</v>
      </c>
      <c r="E30" s="231" t="s">
        <v>970</v>
      </c>
      <c r="F30" s="629" t="s">
        <v>970</v>
      </c>
      <c r="G30" s="629" t="s">
        <v>970</v>
      </c>
      <c r="H30" s="629" t="s">
        <v>970</v>
      </c>
      <c r="I30" s="629">
        <f>I31</f>
        <v>302</v>
      </c>
      <c r="J30" s="629" t="s">
        <v>970</v>
      </c>
      <c r="K30" s="629" t="s">
        <v>970</v>
      </c>
      <c r="L30" s="629" t="s">
        <v>970</v>
      </c>
      <c r="M30" s="629" t="s">
        <v>970</v>
      </c>
      <c r="N30" s="629" t="s">
        <v>970</v>
      </c>
      <c r="O30" s="629" t="s">
        <v>970</v>
      </c>
      <c r="P30" s="629" t="s">
        <v>970</v>
      </c>
      <c r="Q30" s="629" t="s">
        <v>970</v>
      </c>
      <c r="R30" s="629" t="s">
        <v>970</v>
      </c>
      <c r="S30" s="629" t="s">
        <v>970</v>
      </c>
      <c r="T30" s="629" t="s">
        <v>970</v>
      </c>
      <c r="U30" s="629" t="s">
        <v>970</v>
      </c>
      <c r="V30" s="629" t="s">
        <v>970</v>
      </c>
      <c r="W30" s="629" t="s">
        <v>970</v>
      </c>
      <c r="X30" s="629" t="s">
        <v>970</v>
      </c>
      <c r="Y30" s="231" t="s">
        <v>970</v>
      </c>
      <c r="Z30" s="629" t="s">
        <v>970</v>
      </c>
      <c r="AA30" s="629" t="s">
        <v>970</v>
      </c>
      <c r="AB30" s="629" t="s">
        <v>970</v>
      </c>
      <c r="AC30" s="629">
        <f>AC31</f>
        <v>302</v>
      </c>
      <c r="AD30" s="629" t="s">
        <v>970</v>
      </c>
      <c r="AE30" s="629" t="s">
        <v>970</v>
      </c>
      <c r="AF30" s="629" t="s">
        <v>970</v>
      </c>
      <c r="AG30" s="629" t="s">
        <v>970</v>
      </c>
      <c r="AH30" s="629" t="s">
        <v>970</v>
      </c>
      <c r="AI30" s="629" t="s">
        <v>970</v>
      </c>
      <c r="AJ30" s="629" t="s">
        <v>970</v>
      </c>
      <c r="AK30" s="629" t="s">
        <v>970</v>
      </c>
      <c r="AL30" s="629" t="s">
        <v>970</v>
      </c>
      <c r="AM30" s="629" t="s">
        <v>970</v>
      </c>
      <c r="AN30" s="629" t="s">
        <v>970</v>
      </c>
      <c r="AO30" s="629" t="s">
        <v>970</v>
      </c>
      <c r="AP30" s="629" t="s">
        <v>970</v>
      </c>
      <c r="AQ30" s="629" t="s">
        <v>970</v>
      </c>
      <c r="AR30" s="629" t="s">
        <v>970</v>
      </c>
      <c r="AS30" s="629" t="s">
        <v>970</v>
      </c>
      <c r="AT30" s="629" t="s">
        <v>970</v>
      </c>
      <c r="AU30" s="629" t="s">
        <v>970</v>
      </c>
      <c r="AV30" s="629" t="s">
        <v>970</v>
      </c>
      <c r="AW30" s="629" t="s">
        <v>970</v>
      </c>
      <c r="AX30" s="629" t="s">
        <v>970</v>
      </c>
      <c r="AY30" s="629" t="s">
        <v>970</v>
      </c>
      <c r="AZ30" s="629" t="s">
        <v>970</v>
      </c>
      <c r="BA30" s="629" t="s">
        <v>970</v>
      </c>
      <c r="BB30" s="629" t="s">
        <v>970</v>
      </c>
      <c r="BC30" s="231" t="s">
        <v>970</v>
      </c>
      <c r="BD30" s="629" t="s">
        <v>970</v>
      </c>
      <c r="BE30" s="629" t="s">
        <v>970</v>
      </c>
      <c r="BF30" s="629" t="s">
        <v>970</v>
      </c>
      <c r="BG30" s="629">
        <f>BG31</f>
        <v>-302</v>
      </c>
      <c r="BH30" s="747" t="s">
        <v>1020</v>
      </c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</row>
    <row r="31" spans="1:87" ht="47.25" x14ac:dyDescent="0.25">
      <c r="A31" s="618" t="s">
        <v>216</v>
      </c>
      <c r="B31" s="616" t="s">
        <v>1004</v>
      </c>
      <c r="C31" s="620" t="s">
        <v>970</v>
      </c>
      <c r="D31" s="629" t="s">
        <v>970</v>
      </c>
      <c r="E31" s="231" t="s">
        <v>970</v>
      </c>
      <c r="F31" s="629" t="s">
        <v>970</v>
      </c>
      <c r="G31" s="629" t="s">
        <v>970</v>
      </c>
      <c r="H31" s="629" t="s">
        <v>970</v>
      </c>
      <c r="I31" s="629">
        <f>I32</f>
        <v>302</v>
      </c>
      <c r="J31" s="629" t="s">
        <v>970</v>
      </c>
      <c r="K31" s="629" t="s">
        <v>970</v>
      </c>
      <c r="L31" s="629" t="s">
        <v>970</v>
      </c>
      <c r="M31" s="629" t="s">
        <v>970</v>
      </c>
      <c r="N31" s="629" t="s">
        <v>970</v>
      </c>
      <c r="O31" s="629" t="s">
        <v>970</v>
      </c>
      <c r="P31" s="629" t="s">
        <v>970</v>
      </c>
      <c r="Q31" s="629" t="s">
        <v>970</v>
      </c>
      <c r="R31" s="629" t="s">
        <v>970</v>
      </c>
      <c r="S31" s="629" t="s">
        <v>970</v>
      </c>
      <c r="T31" s="629" t="s">
        <v>970</v>
      </c>
      <c r="U31" s="629" t="s">
        <v>970</v>
      </c>
      <c r="V31" s="629" t="s">
        <v>970</v>
      </c>
      <c r="W31" s="629" t="s">
        <v>970</v>
      </c>
      <c r="X31" s="629" t="s">
        <v>970</v>
      </c>
      <c r="Y31" s="231" t="s">
        <v>970</v>
      </c>
      <c r="Z31" s="629" t="s">
        <v>970</v>
      </c>
      <c r="AA31" s="629" t="s">
        <v>970</v>
      </c>
      <c r="AB31" s="629" t="s">
        <v>970</v>
      </c>
      <c r="AC31" s="629">
        <f>AC32</f>
        <v>302</v>
      </c>
      <c r="AD31" s="629" t="s">
        <v>970</v>
      </c>
      <c r="AE31" s="629" t="s">
        <v>970</v>
      </c>
      <c r="AF31" s="629" t="s">
        <v>970</v>
      </c>
      <c r="AG31" s="629" t="s">
        <v>970</v>
      </c>
      <c r="AH31" s="629" t="s">
        <v>970</v>
      </c>
      <c r="AI31" s="629" t="s">
        <v>970</v>
      </c>
      <c r="AJ31" s="629" t="s">
        <v>970</v>
      </c>
      <c r="AK31" s="629" t="s">
        <v>970</v>
      </c>
      <c r="AL31" s="629" t="s">
        <v>970</v>
      </c>
      <c r="AM31" s="629" t="s">
        <v>970</v>
      </c>
      <c r="AN31" s="629" t="s">
        <v>970</v>
      </c>
      <c r="AO31" s="629" t="s">
        <v>970</v>
      </c>
      <c r="AP31" s="629" t="s">
        <v>970</v>
      </c>
      <c r="AQ31" s="629" t="s">
        <v>970</v>
      </c>
      <c r="AR31" s="629" t="s">
        <v>970</v>
      </c>
      <c r="AS31" s="629" t="s">
        <v>970</v>
      </c>
      <c r="AT31" s="629" t="s">
        <v>970</v>
      </c>
      <c r="AU31" s="629" t="s">
        <v>970</v>
      </c>
      <c r="AV31" s="629" t="s">
        <v>970</v>
      </c>
      <c r="AW31" s="629" t="s">
        <v>970</v>
      </c>
      <c r="AX31" s="629" t="s">
        <v>970</v>
      </c>
      <c r="AY31" s="629" t="s">
        <v>970</v>
      </c>
      <c r="AZ31" s="629" t="s">
        <v>970</v>
      </c>
      <c r="BA31" s="629" t="s">
        <v>970</v>
      </c>
      <c r="BB31" s="629" t="s">
        <v>970</v>
      </c>
      <c r="BC31" s="231" t="s">
        <v>970</v>
      </c>
      <c r="BD31" s="629" t="s">
        <v>970</v>
      </c>
      <c r="BE31" s="629" t="s">
        <v>970</v>
      </c>
      <c r="BF31" s="629" t="s">
        <v>970</v>
      </c>
      <c r="BG31" s="629">
        <f>BG32</f>
        <v>-302</v>
      </c>
      <c r="BH31" s="747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</row>
    <row r="32" spans="1:87" ht="31.5" x14ac:dyDescent="0.25">
      <c r="A32" s="324" t="s">
        <v>845</v>
      </c>
      <c r="B32" s="316" t="s">
        <v>1005</v>
      </c>
      <c r="C32" s="318" t="s">
        <v>1006</v>
      </c>
      <c r="D32" s="629" t="s">
        <v>970</v>
      </c>
      <c r="E32" s="231" t="s">
        <v>970</v>
      </c>
      <c r="F32" s="629" t="s">
        <v>970</v>
      </c>
      <c r="G32" s="629" t="s">
        <v>970</v>
      </c>
      <c r="H32" s="629" t="s">
        <v>970</v>
      </c>
      <c r="I32" s="629">
        <v>302</v>
      </c>
      <c r="J32" s="629" t="s">
        <v>970</v>
      </c>
      <c r="K32" s="629" t="s">
        <v>970</v>
      </c>
      <c r="L32" s="629" t="s">
        <v>970</v>
      </c>
      <c r="M32" s="629" t="s">
        <v>970</v>
      </c>
      <c r="N32" s="629" t="s">
        <v>970</v>
      </c>
      <c r="O32" s="629" t="s">
        <v>970</v>
      </c>
      <c r="P32" s="629" t="s">
        <v>970</v>
      </c>
      <c r="Q32" s="629" t="s">
        <v>970</v>
      </c>
      <c r="R32" s="629" t="s">
        <v>970</v>
      </c>
      <c r="S32" s="629" t="s">
        <v>970</v>
      </c>
      <c r="T32" s="629" t="s">
        <v>970</v>
      </c>
      <c r="U32" s="629" t="s">
        <v>970</v>
      </c>
      <c r="V32" s="629" t="s">
        <v>970</v>
      </c>
      <c r="W32" s="629" t="s">
        <v>970</v>
      </c>
      <c r="X32" s="629" t="s">
        <v>970</v>
      </c>
      <c r="Y32" s="231" t="s">
        <v>970</v>
      </c>
      <c r="Z32" s="629" t="s">
        <v>970</v>
      </c>
      <c r="AA32" s="629" t="s">
        <v>970</v>
      </c>
      <c r="AB32" s="629" t="s">
        <v>970</v>
      </c>
      <c r="AC32" s="629">
        <v>302</v>
      </c>
      <c r="AD32" s="629" t="s">
        <v>970</v>
      </c>
      <c r="AE32" s="629" t="s">
        <v>970</v>
      </c>
      <c r="AF32" s="629" t="s">
        <v>970</v>
      </c>
      <c r="AG32" s="629" t="s">
        <v>970</v>
      </c>
      <c r="AH32" s="629" t="s">
        <v>970</v>
      </c>
      <c r="AI32" s="629" t="s">
        <v>970</v>
      </c>
      <c r="AJ32" s="629" t="s">
        <v>970</v>
      </c>
      <c r="AK32" s="629" t="s">
        <v>970</v>
      </c>
      <c r="AL32" s="629" t="s">
        <v>970</v>
      </c>
      <c r="AM32" s="629" t="s">
        <v>970</v>
      </c>
      <c r="AN32" s="629" t="s">
        <v>970</v>
      </c>
      <c r="AO32" s="629" t="s">
        <v>970</v>
      </c>
      <c r="AP32" s="629" t="s">
        <v>970</v>
      </c>
      <c r="AQ32" s="629" t="s">
        <v>970</v>
      </c>
      <c r="AR32" s="629" t="s">
        <v>970</v>
      </c>
      <c r="AS32" s="629" t="s">
        <v>970</v>
      </c>
      <c r="AT32" s="629" t="s">
        <v>970</v>
      </c>
      <c r="AU32" s="629" t="s">
        <v>970</v>
      </c>
      <c r="AV32" s="629" t="s">
        <v>970</v>
      </c>
      <c r="AW32" s="629" t="s">
        <v>970</v>
      </c>
      <c r="AX32" s="629" t="s">
        <v>970</v>
      </c>
      <c r="AY32" s="629" t="s">
        <v>970</v>
      </c>
      <c r="AZ32" s="629" t="s">
        <v>970</v>
      </c>
      <c r="BA32" s="629" t="s">
        <v>970</v>
      </c>
      <c r="BB32" s="629" t="s">
        <v>970</v>
      </c>
      <c r="BC32" s="231" t="s">
        <v>970</v>
      </c>
      <c r="BD32" s="629" t="s">
        <v>970</v>
      </c>
      <c r="BE32" s="629" t="s">
        <v>970</v>
      </c>
      <c r="BF32" s="629" t="s">
        <v>970</v>
      </c>
      <c r="BG32" s="629">
        <v>-302</v>
      </c>
      <c r="BH32" s="747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</row>
    <row r="33" spans="1:77" ht="31.5" x14ac:dyDescent="0.25">
      <c r="A33" s="320" t="s">
        <v>304</v>
      </c>
      <c r="B33" s="322" t="s">
        <v>1007</v>
      </c>
      <c r="C33" s="325" t="s">
        <v>970</v>
      </c>
      <c r="D33" s="629" t="s">
        <v>970</v>
      </c>
      <c r="E33" s="231" t="s">
        <v>970</v>
      </c>
      <c r="F33" s="629" t="s">
        <v>970</v>
      </c>
      <c r="G33" s="629" t="s">
        <v>970</v>
      </c>
      <c r="H33" s="629" t="s">
        <v>970</v>
      </c>
      <c r="I33" s="629">
        <v>3</v>
      </c>
      <c r="J33" s="629" t="s">
        <v>970</v>
      </c>
      <c r="K33" s="629" t="s">
        <v>970</v>
      </c>
      <c r="L33" s="629" t="s">
        <v>970</v>
      </c>
      <c r="M33" s="629" t="s">
        <v>970</v>
      </c>
      <c r="N33" s="629" t="s">
        <v>970</v>
      </c>
      <c r="O33" s="629" t="s">
        <v>970</v>
      </c>
      <c r="P33" s="629" t="s">
        <v>970</v>
      </c>
      <c r="Q33" s="629" t="s">
        <v>970</v>
      </c>
      <c r="R33" s="629" t="s">
        <v>970</v>
      </c>
      <c r="S33" s="629" t="s">
        <v>970</v>
      </c>
      <c r="T33" s="629" t="s">
        <v>970</v>
      </c>
      <c r="U33" s="629" t="s">
        <v>970</v>
      </c>
      <c r="V33" s="629" t="s">
        <v>970</v>
      </c>
      <c r="W33" s="629" t="s">
        <v>970</v>
      </c>
      <c r="X33" s="629" t="s">
        <v>970</v>
      </c>
      <c r="Y33" s="231" t="s">
        <v>970</v>
      </c>
      <c r="Z33" s="629" t="s">
        <v>970</v>
      </c>
      <c r="AA33" s="629" t="s">
        <v>970</v>
      </c>
      <c r="AB33" s="629" t="s">
        <v>970</v>
      </c>
      <c r="AC33" s="629">
        <v>3</v>
      </c>
      <c r="AD33" s="629" t="s">
        <v>970</v>
      </c>
      <c r="AE33" s="629" t="s">
        <v>970</v>
      </c>
      <c r="AF33" s="629" t="s">
        <v>970</v>
      </c>
      <c r="AG33" s="629" t="s">
        <v>970</v>
      </c>
      <c r="AH33" s="629" t="s">
        <v>970</v>
      </c>
      <c r="AI33" s="629" t="s">
        <v>970</v>
      </c>
      <c r="AJ33" s="629" t="s">
        <v>970</v>
      </c>
      <c r="AK33" s="629" t="s">
        <v>970</v>
      </c>
      <c r="AL33" s="629" t="s">
        <v>970</v>
      </c>
      <c r="AM33" s="629" t="s">
        <v>970</v>
      </c>
      <c r="AN33" s="629" t="s">
        <v>970</v>
      </c>
      <c r="AO33" s="629" t="s">
        <v>970</v>
      </c>
      <c r="AP33" s="629" t="s">
        <v>970</v>
      </c>
      <c r="AQ33" s="629" t="s">
        <v>970</v>
      </c>
      <c r="AR33" s="629" t="s">
        <v>970</v>
      </c>
      <c r="AS33" s="629" t="s">
        <v>970</v>
      </c>
      <c r="AT33" s="629" t="s">
        <v>970</v>
      </c>
      <c r="AU33" s="629" t="s">
        <v>970</v>
      </c>
      <c r="AV33" s="629" t="s">
        <v>970</v>
      </c>
      <c r="AW33" s="629" t="s">
        <v>970</v>
      </c>
      <c r="AX33" s="629" t="s">
        <v>970</v>
      </c>
      <c r="AY33" s="629" t="s">
        <v>970</v>
      </c>
      <c r="AZ33" s="629" t="s">
        <v>970</v>
      </c>
      <c r="BA33" s="629" t="s">
        <v>970</v>
      </c>
      <c r="BB33" s="629" t="s">
        <v>970</v>
      </c>
      <c r="BC33" s="231" t="s">
        <v>970</v>
      </c>
      <c r="BD33" s="629" t="s">
        <v>970</v>
      </c>
      <c r="BE33" s="629" t="s">
        <v>970</v>
      </c>
      <c r="BF33" s="629" t="s">
        <v>970</v>
      </c>
      <c r="BG33" s="629">
        <v>-3</v>
      </c>
      <c r="BH33" s="747" t="s">
        <v>1019</v>
      </c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</row>
    <row r="34" spans="1:77" ht="31.5" x14ac:dyDescent="0.25">
      <c r="A34" s="324" t="s">
        <v>1008</v>
      </c>
      <c r="B34" s="316" t="s">
        <v>1010</v>
      </c>
      <c r="C34" s="318" t="s">
        <v>1011</v>
      </c>
      <c r="D34" s="629" t="s">
        <v>970</v>
      </c>
      <c r="E34" s="231" t="s">
        <v>970</v>
      </c>
      <c r="F34" s="629" t="s">
        <v>970</v>
      </c>
      <c r="G34" s="629" t="s">
        <v>970</v>
      </c>
      <c r="H34" s="629" t="s">
        <v>970</v>
      </c>
      <c r="I34" s="629">
        <v>1</v>
      </c>
      <c r="J34" s="629" t="s">
        <v>970</v>
      </c>
      <c r="K34" s="629" t="s">
        <v>970</v>
      </c>
      <c r="L34" s="629" t="s">
        <v>970</v>
      </c>
      <c r="M34" s="629" t="s">
        <v>970</v>
      </c>
      <c r="N34" s="629" t="s">
        <v>970</v>
      </c>
      <c r="O34" s="629" t="s">
        <v>970</v>
      </c>
      <c r="P34" s="629" t="s">
        <v>970</v>
      </c>
      <c r="Q34" s="629" t="s">
        <v>970</v>
      </c>
      <c r="R34" s="629" t="s">
        <v>970</v>
      </c>
      <c r="S34" s="629" t="s">
        <v>970</v>
      </c>
      <c r="T34" s="629" t="s">
        <v>970</v>
      </c>
      <c r="U34" s="629" t="s">
        <v>970</v>
      </c>
      <c r="V34" s="629" t="s">
        <v>970</v>
      </c>
      <c r="W34" s="629" t="s">
        <v>970</v>
      </c>
      <c r="X34" s="629" t="s">
        <v>970</v>
      </c>
      <c r="Y34" s="231" t="s">
        <v>970</v>
      </c>
      <c r="Z34" s="629" t="s">
        <v>970</v>
      </c>
      <c r="AA34" s="629" t="s">
        <v>970</v>
      </c>
      <c r="AB34" s="629" t="s">
        <v>970</v>
      </c>
      <c r="AC34" s="629">
        <v>1</v>
      </c>
      <c r="AD34" s="629" t="s">
        <v>970</v>
      </c>
      <c r="AE34" s="629" t="s">
        <v>970</v>
      </c>
      <c r="AF34" s="629" t="s">
        <v>970</v>
      </c>
      <c r="AG34" s="629" t="s">
        <v>970</v>
      </c>
      <c r="AH34" s="629" t="s">
        <v>970</v>
      </c>
      <c r="AI34" s="629" t="s">
        <v>970</v>
      </c>
      <c r="AJ34" s="629" t="s">
        <v>970</v>
      </c>
      <c r="AK34" s="629" t="s">
        <v>970</v>
      </c>
      <c r="AL34" s="629" t="s">
        <v>970</v>
      </c>
      <c r="AM34" s="629" t="s">
        <v>970</v>
      </c>
      <c r="AN34" s="629" t="s">
        <v>970</v>
      </c>
      <c r="AO34" s="629" t="s">
        <v>970</v>
      </c>
      <c r="AP34" s="629" t="s">
        <v>970</v>
      </c>
      <c r="AQ34" s="629" t="s">
        <v>970</v>
      </c>
      <c r="AR34" s="629" t="s">
        <v>970</v>
      </c>
      <c r="AS34" s="629" t="s">
        <v>970</v>
      </c>
      <c r="AT34" s="629" t="s">
        <v>970</v>
      </c>
      <c r="AU34" s="629" t="s">
        <v>970</v>
      </c>
      <c r="AV34" s="629" t="s">
        <v>970</v>
      </c>
      <c r="AW34" s="629" t="s">
        <v>970</v>
      </c>
      <c r="AX34" s="629" t="s">
        <v>970</v>
      </c>
      <c r="AY34" s="629" t="s">
        <v>970</v>
      </c>
      <c r="AZ34" s="629" t="s">
        <v>970</v>
      </c>
      <c r="BA34" s="629" t="s">
        <v>970</v>
      </c>
      <c r="BB34" s="629" t="s">
        <v>970</v>
      </c>
      <c r="BC34" s="231" t="s">
        <v>970</v>
      </c>
      <c r="BD34" s="629" t="s">
        <v>970</v>
      </c>
      <c r="BE34" s="629" t="s">
        <v>970</v>
      </c>
      <c r="BF34" s="629" t="s">
        <v>970</v>
      </c>
      <c r="BG34" s="629">
        <v>-1</v>
      </c>
      <c r="BH34" s="747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</row>
    <row r="35" spans="1:77" ht="31.5" x14ac:dyDescent="0.25">
      <c r="A35" s="324" t="s">
        <v>1009</v>
      </c>
      <c r="B35" s="316" t="s">
        <v>1013</v>
      </c>
      <c r="C35" s="318" t="s">
        <v>1014</v>
      </c>
      <c r="D35" s="629" t="s">
        <v>970</v>
      </c>
      <c r="E35" s="231" t="s">
        <v>970</v>
      </c>
      <c r="F35" s="629" t="s">
        <v>970</v>
      </c>
      <c r="G35" s="629" t="s">
        <v>970</v>
      </c>
      <c r="H35" s="629" t="s">
        <v>970</v>
      </c>
      <c r="I35" s="629">
        <v>1</v>
      </c>
      <c r="J35" s="629" t="s">
        <v>970</v>
      </c>
      <c r="K35" s="629" t="s">
        <v>970</v>
      </c>
      <c r="L35" s="629" t="s">
        <v>970</v>
      </c>
      <c r="M35" s="629" t="s">
        <v>970</v>
      </c>
      <c r="N35" s="629" t="s">
        <v>970</v>
      </c>
      <c r="O35" s="629" t="s">
        <v>970</v>
      </c>
      <c r="P35" s="629" t="s">
        <v>970</v>
      </c>
      <c r="Q35" s="629" t="s">
        <v>970</v>
      </c>
      <c r="R35" s="629" t="s">
        <v>970</v>
      </c>
      <c r="S35" s="629" t="s">
        <v>970</v>
      </c>
      <c r="T35" s="629" t="s">
        <v>970</v>
      </c>
      <c r="U35" s="629" t="s">
        <v>970</v>
      </c>
      <c r="V35" s="629" t="s">
        <v>970</v>
      </c>
      <c r="W35" s="629" t="s">
        <v>970</v>
      </c>
      <c r="X35" s="629" t="s">
        <v>970</v>
      </c>
      <c r="Y35" s="231" t="s">
        <v>970</v>
      </c>
      <c r="Z35" s="629" t="s">
        <v>970</v>
      </c>
      <c r="AA35" s="629" t="s">
        <v>970</v>
      </c>
      <c r="AB35" s="629" t="s">
        <v>970</v>
      </c>
      <c r="AC35" s="629">
        <v>1</v>
      </c>
      <c r="AD35" s="629" t="s">
        <v>970</v>
      </c>
      <c r="AE35" s="629" t="s">
        <v>970</v>
      </c>
      <c r="AF35" s="629" t="s">
        <v>970</v>
      </c>
      <c r="AG35" s="629" t="s">
        <v>970</v>
      </c>
      <c r="AH35" s="629" t="s">
        <v>970</v>
      </c>
      <c r="AI35" s="629" t="s">
        <v>970</v>
      </c>
      <c r="AJ35" s="629" t="s">
        <v>970</v>
      </c>
      <c r="AK35" s="629" t="s">
        <v>970</v>
      </c>
      <c r="AL35" s="629" t="s">
        <v>970</v>
      </c>
      <c r="AM35" s="629" t="s">
        <v>970</v>
      </c>
      <c r="AN35" s="629" t="s">
        <v>970</v>
      </c>
      <c r="AO35" s="629" t="s">
        <v>970</v>
      </c>
      <c r="AP35" s="629" t="s">
        <v>970</v>
      </c>
      <c r="AQ35" s="629" t="s">
        <v>970</v>
      </c>
      <c r="AR35" s="629" t="s">
        <v>970</v>
      </c>
      <c r="AS35" s="629" t="s">
        <v>970</v>
      </c>
      <c r="AT35" s="629" t="s">
        <v>970</v>
      </c>
      <c r="AU35" s="629" t="s">
        <v>970</v>
      </c>
      <c r="AV35" s="629" t="s">
        <v>970</v>
      </c>
      <c r="AW35" s="629" t="s">
        <v>970</v>
      </c>
      <c r="AX35" s="629" t="s">
        <v>970</v>
      </c>
      <c r="AY35" s="629" t="s">
        <v>970</v>
      </c>
      <c r="AZ35" s="629" t="s">
        <v>970</v>
      </c>
      <c r="BA35" s="629" t="s">
        <v>970</v>
      </c>
      <c r="BB35" s="629" t="s">
        <v>970</v>
      </c>
      <c r="BC35" s="231" t="s">
        <v>970</v>
      </c>
      <c r="BD35" s="629" t="s">
        <v>970</v>
      </c>
      <c r="BE35" s="629" t="s">
        <v>970</v>
      </c>
      <c r="BF35" s="629" t="s">
        <v>970</v>
      </c>
      <c r="BG35" s="629">
        <v>-1</v>
      </c>
      <c r="BH35" s="747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</row>
    <row r="36" spans="1:77" ht="31.5" x14ac:dyDescent="0.25">
      <c r="A36" s="324" t="s">
        <v>1012</v>
      </c>
      <c r="B36" s="316" t="s">
        <v>1015</v>
      </c>
      <c r="C36" s="318" t="s">
        <v>1016</v>
      </c>
      <c r="D36" s="629" t="s">
        <v>970</v>
      </c>
      <c r="E36" s="629" t="s">
        <v>970</v>
      </c>
      <c r="F36" s="629" t="s">
        <v>970</v>
      </c>
      <c r="G36" s="629" t="s">
        <v>970</v>
      </c>
      <c r="H36" s="629" t="s">
        <v>970</v>
      </c>
      <c r="I36" s="629">
        <v>1</v>
      </c>
      <c r="J36" s="629" t="s">
        <v>970</v>
      </c>
      <c r="K36" s="629" t="s">
        <v>970</v>
      </c>
      <c r="L36" s="629" t="s">
        <v>970</v>
      </c>
      <c r="M36" s="629" t="s">
        <v>970</v>
      </c>
      <c r="N36" s="629" t="s">
        <v>970</v>
      </c>
      <c r="O36" s="629" t="s">
        <v>970</v>
      </c>
      <c r="P36" s="629" t="s">
        <v>970</v>
      </c>
      <c r="Q36" s="629" t="s">
        <v>970</v>
      </c>
      <c r="R36" s="629" t="s">
        <v>970</v>
      </c>
      <c r="S36" s="629" t="s">
        <v>970</v>
      </c>
      <c r="T36" s="629" t="s">
        <v>970</v>
      </c>
      <c r="U36" s="629" t="s">
        <v>970</v>
      </c>
      <c r="V36" s="629" t="s">
        <v>970</v>
      </c>
      <c r="W36" s="629" t="s">
        <v>970</v>
      </c>
      <c r="X36" s="629" t="s">
        <v>970</v>
      </c>
      <c r="Y36" s="629" t="s">
        <v>970</v>
      </c>
      <c r="Z36" s="629" t="s">
        <v>970</v>
      </c>
      <c r="AA36" s="629" t="s">
        <v>970</v>
      </c>
      <c r="AB36" s="629" t="s">
        <v>970</v>
      </c>
      <c r="AC36" s="629">
        <v>1</v>
      </c>
      <c r="AD36" s="629" t="s">
        <v>970</v>
      </c>
      <c r="AE36" s="629" t="s">
        <v>970</v>
      </c>
      <c r="AF36" s="629" t="s">
        <v>970</v>
      </c>
      <c r="AG36" s="629" t="s">
        <v>970</v>
      </c>
      <c r="AH36" s="629" t="s">
        <v>970</v>
      </c>
      <c r="AI36" s="629" t="s">
        <v>970</v>
      </c>
      <c r="AJ36" s="629" t="s">
        <v>970</v>
      </c>
      <c r="AK36" s="629" t="s">
        <v>970</v>
      </c>
      <c r="AL36" s="629" t="s">
        <v>970</v>
      </c>
      <c r="AM36" s="629" t="s">
        <v>970</v>
      </c>
      <c r="AN36" s="629" t="s">
        <v>970</v>
      </c>
      <c r="AO36" s="629" t="s">
        <v>970</v>
      </c>
      <c r="AP36" s="629" t="s">
        <v>970</v>
      </c>
      <c r="AQ36" s="629" t="s">
        <v>970</v>
      </c>
      <c r="AR36" s="629" t="s">
        <v>970</v>
      </c>
      <c r="AS36" s="629" t="s">
        <v>970</v>
      </c>
      <c r="AT36" s="629" t="s">
        <v>970</v>
      </c>
      <c r="AU36" s="629" t="s">
        <v>970</v>
      </c>
      <c r="AV36" s="629" t="s">
        <v>970</v>
      </c>
      <c r="AW36" s="629" t="s">
        <v>970</v>
      </c>
      <c r="AX36" s="629" t="s">
        <v>970</v>
      </c>
      <c r="AY36" s="629" t="s">
        <v>970</v>
      </c>
      <c r="AZ36" s="629" t="s">
        <v>970</v>
      </c>
      <c r="BA36" s="629" t="s">
        <v>970</v>
      </c>
      <c r="BB36" s="629" t="s">
        <v>970</v>
      </c>
      <c r="BC36" s="629" t="s">
        <v>970</v>
      </c>
      <c r="BD36" s="629" t="s">
        <v>970</v>
      </c>
      <c r="BE36" s="629" t="s">
        <v>970</v>
      </c>
      <c r="BF36" s="629" t="s">
        <v>970</v>
      </c>
      <c r="BG36" s="629">
        <v>-1</v>
      </c>
      <c r="BH36" s="747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</row>
    <row r="37" spans="1:77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</row>
    <row r="38" spans="1:77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</row>
    <row r="39" spans="1:77" s="28" customFormat="1" x14ac:dyDescent="0.25">
      <c r="C39" s="247"/>
      <c r="D39" s="247"/>
      <c r="L39" s="246"/>
      <c r="M39" s="247"/>
      <c r="N39" s="247"/>
      <c r="O39" s="247"/>
      <c r="W39" s="630" t="s">
        <v>973</v>
      </c>
      <c r="AN39" s="631" t="s">
        <v>1036</v>
      </c>
      <c r="BA39" s="248"/>
      <c r="BB39" s="248"/>
      <c r="BC39" s="248"/>
      <c r="BD39" s="248"/>
      <c r="BE39" s="248"/>
    </row>
    <row r="40" spans="1:77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</row>
    <row r="41" spans="1:77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</row>
    <row r="42" spans="1:77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</row>
    <row r="43" spans="1:77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</row>
    <row r="44" spans="1:77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</row>
    <row r="45" spans="1:77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</row>
  </sheetData>
  <customSheetViews>
    <customSheetView guid="{500C2F4F-1743-499A-A051-20565DBF52B2}" scale="80" showPageBreaks="1" printArea="1" view="pageBreakPreview">
      <selection activeCell="A22" sqref="A22:C22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32">
    <mergeCell ref="BH30:BH32"/>
    <mergeCell ref="BH33:BH36"/>
    <mergeCell ref="A12:BH12"/>
    <mergeCell ref="A13:BH13"/>
    <mergeCell ref="AD18:AH18"/>
    <mergeCell ref="AI18:AM18"/>
    <mergeCell ref="AN18:AR18"/>
    <mergeCell ref="A14:BH14"/>
    <mergeCell ref="E18:I18"/>
    <mergeCell ref="J18:N18"/>
    <mergeCell ref="O18:S18"/>
    <mergeCell ref="T18:X18"/>
    <mergeCell ref="D15:D19"/>
    <mergeCell ref="A15:A19"/>
    <mergeCell ref="B15:B19"/>
    <mergeCell ref="C15:C19"/>
    <mergeCell ref="A4:BH4"/>
    <mergeCell ref="A5:BH5"/>
    <mergeCell ref="A7:BH7"/>
    <mergeCell ref="A8:BH8"/>
    <mergeCell ref="A10:BH10"/>
    <mergeCell ref="BH21:BH23"/>
    <mergeCell ref="BH27:BH29"/>
    <mergeCell ref="BC15:BG18"/>
    <mergeCell ref="AS18:AW18"/>
    <mergeCell ref="AX18:BB18"/>
    <mergeCell ref="BH24:BH26"/>
    <mergeCell ref="E15:BB16"/>
    <mergeCell ref="BH15:BH19"/>
    <mergeCell ref="E17:AC17"/>
    <mergeCell ref="AD17:BB17"/>
    <mergeCell ref="Y18:AC18"/>
  </mergeCells>
  <printOptions horizontalCentered="1"/>
  <pageMargins left="0.25" right="0.25" top="0.75" bottom="0.75" header="0.3" footer="0.3"/>
  <pageSetup paperSize="9" scale="35" orientation="landscape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CFF99"/>
    <pageSetUpPr fitToPage="1"/>
  </sheetPr>
  <dimension ref="A1:CX56"/>
  <sheetViews>
    <sheetView view="pageBreakPreview" zoomScale="70" zoomScaleNormal="70" zoomScaleSheetLayoutView="70" workbookViewId="0">
      <selection activeCell="AT38" sqref="AT38"/>
    </sheetView>
  </sheetViews>
  <sheetFormatPr defaultRowHeight="15.75" outlineLevelCol="1" x14ac:dyDescent="0.25"/>
  <cols>
    <col min="1" max="1" width="10.5" style="6" customWidth="1"/>
    <col min="2" max="2" width="76.75" style="6" customWidth="1"/>
    <col min="3" max="3" width="9" style="6" customWidth="1"/>
    <col min="4" max="4" width="10" style="6" hidden="1" customWidth="1" outlineLevel="1"/>
    <col min="5" max="6" width="6.25" style="8" hidden="1" customWidth="1" outlineLevel="1"/>
    <col min="7" max="7" width="8.875" style="8" hidden="1" customWidth="1" outlineLevel="1"/>
    <col min="8" max="11" width="6.25" style="8" hidden="1" customWidth="1" outlineLevel="1"/>
    <col min="12" max="12" width="8.875" style="8" hidden="1" customWidth="1" outlineLevel="1"/>
    <col min="13" max="16" width="6.25" style="8" hidden="1" customWidth="1" outlineLevel="1"/>
    <col min="17" max="17" width="8.875" style="8" hidden="1" customWidth="1" outlineLevel="1"/>
    <col min="18" max="21" width="6.25" style="8" hidden="1" customWidth="1" outlineLevel="1"/>
    <col min="22" max="22" width="8.875" style="8" hidden="1" customWidth="1" outlineLevel="1"/>
    <col min="23" max="24" width="6.25" style="8" hidden="1" customWidth="1" outlineLevel="1"/>
    <col min="25" max="26" width="6.25" style="6" hidden="1" customWidth="1" outlineLevel="1"/>
    <col min="27" max="27" width="8.875" style="6" hidden="1" customWidth="1" outlineLevel="1"/>
    <col min="28" max="29" width="6.25" style="6" hidden="1" customWidth="1" outlineLevel="1"/>
    <col min="30" max="30" width="10" style="6" customWidth="1" collapsed="1"/>
    <col min="31" max="32" width="6.25" style="6" customWidth="1"/>
    <col min="33" max="33" width="8.875" style="6" bestFit="1" customWidth="1"/>
    <col min="34" max="35" width="7.125" style="6" customWidth="1"/>
    <col min="36" max="37" width="6.25" style="6" customWidth="1"/>
    <col min="38" max="38" width="8.875" style="6" bestFit="1" customWidth="1"/>
    <col min="39" max="42" width="6.25" style="6" customWidth="1"/>
    <col min="43" max="43" width="8.875" style="6" bestFit="1" customWidth="1"/>
    <col min="44" max="47" width="6.25" style="6" customWidth="1"/>
    <col min="48" max="48" width="8.875" style="6" bestFit="1" customWidth="1"/>
    <col min="49" max="52" width="6.25" style="6" customWidth="1"/>
    <col min="53" max="53" width="8.875" style="6" bestFit="1" customWidth="1"/>
    <col min="54" max="55" width="6.25" style="6" customWidth="1"/>
    <col min="56" max="276" width="9" style="6"/>
    <col min="277" max="277" width="36.875" style="6" bestFit="1" customWidth="1"/>
    <col min="278" max="278" width="7.125" style="6" customWidth="1"/>
    <col min="279" max="279" width="6" style="6" customWidth="1"/>
    <col min="280" max="280" width="5.75" style="6" customWidth="1"/>
    <col min="281" max="281" width="10.5" style="6" customWidth="1"/>
    <col min="282" max="282" width="7.5" style="6" customWidth="1"/>
    <col min="283" max="283" width="6.375" style="6" customWidth="1"/>
    <col min="284" max="284" width="6.5" style="6" customWidth="1"/>
    <col min="285" max="285" width="6.375" style="6" customWidth="1"/>
    <col min="286" max="286" width="7.875" style="6" customWidth="1"/>
    <col min="287" max="287" width="7.75" style="6" customWidth="1"/>
    <col min="288" max="291" width="6.5" style="6" customWidth="1"/>
    <col min="292" max="292" width="6.875" style="6" customWidth="1"/>
    <col min="293" max="293" width="9" style="6"/>
    <col min="294" max="294" width="6.125" style="6" customWidth="1"/>
    <col min="295" max="295" width="7.5" style="6" customWidth="1"/>
    <col min="296" max="296" width="7.625" style="6" customWidth="1"/>
    <col min="297" max="297" width="7.75" style="6" customWidth="1"/>
    <col min="298" max="298" width="10.125" style="6" bestFit="1" customWidth="1"/>
    <col min="299" max="299" width="12" style="6" customWidth="1"/>
    <col min="300" max="300" width="10.25" style="6" bestFit="1" customWidth="1"/>
    <col min="301" max="301" width="8.75" style="6" bestFit="1" customWidth="1"/>
    <col min="302" max="302" width="7.75" style="6" customWidth="1"/>
    <col min="303" max="303" width="9.125" style="6" customWidth="1"/>
    <col min="304" max="304" width="9.875" style="6" customWidth="1"/>
    <col min="305" max="305" width="7.75" style="6" customWidth="1"/>
    <col min="306" max="306" width="9.375" style="6" customWidth="1"/>
    <col min="307" max="307" width="9" style="6"/>
    <col min="308" max="308" width="5.875" style="6" customWidth="1"/>
    <col min="309" max="309" width="7.125" style="6" customWidth="1"/>
    <col min="310" max="310" width="8.125" style="6" customWidth="1"/>
    <col min="311" max="311" width="10.25" style="6" customWidth="1"/>
    <col min="312" max="532" width="9" style="6"/>
    <col min="533" max="533" width="36.875" style="6" bestFit="1" customWidth="1"/>
    <col min="534" max="534" width="7.125" style="6" customWidth="1"/>
    <col min="535" max="535" width="6" style="6" customWidth="1"/>
    <col min="536" max="536" width="5.75" style="6" customWidth="1"/>
    <col min="537" max="537" width="10.5" style="6" customWidth="1"/>
    <col min="538" max="538" width="7.5" style="6" customWidth="1"/>
    <col min="539" max="539" width="6.375" style="6" customWidth="1"/>
    <col min="540" max="540" width="6.5" style="6" customWidth="1"/>
    <col min="541" max="541" width="6.375" style="6" customWidth="1"/>
    <col min="542" max="542" width="7.875" style="6" customWidth="1"/>
    <col min="543" max="543" width="7.75" style="6" customWidth="1"/>
    <col min="544" max="547" width="6.5" style="6" customWidth="1"/>
    <col min="548" max="548" width="6.875" style="6" customWidth="1"/>
    <col min="549" max="549" width="9" style="6"/>
    <col min="550" max="550" width="6.125" style="6" customWidth="1"/>
    <col min="551" max="551" width="7.5" style="6" customWidth="1"/>
    <col min="552" max="552" width="7.625" style="6" customWidth="1"/>
    <col min="553" max="553" width="7.75" style="6" customWidth="1"/>
    <col min="554" max="554" width="10.125" style="6" bestFit="1" customWidth="1"/>
    <col min="555" max="555" width="12" style="6" customWidth="1"/>
    <col min="556" max="556" width="10.25" style="6" bestFit="1" customWidth="1"/>
    <col min="557" max="557" width="8.75" style="6" bestFit="1" customWidth="1"/>
    <col min="558" max="558" width="7.75" style="6" customWidth="1"/>
    <col min="559" max="559" width="9.125" style="6" customWidth="1"/>
    <col min="560" max="560" width="9.875" style="6" customWidth="1"/>
    <col min="561" max="561" width="7.75" style="6" customWidth="1"/>
    <col min="562" max="562" width="9.375" style="6" customWidth="1"/>
    <col min="563" max="563" width="9" style="6"/>
    <col min="564" max="564" width="5.875" style="6" customWidth="1"/>
    <col min="565" max="565" width="7.125" style="6" customWidth="1"/>
    <col min="566" max="566" width="8.125" style="6" customWidth="1"/>
    <col min="567" max="567" width="10.25" style="6" customWidth="1"/>
    <col min="568" max="788" width="9" style="6"/>
    <col min="789" max="789" width="36.875" style="6" bestFit="1" customWidth="1"/>
    <col min="790" max="790" width="7.125" style="6" customWidth="1"/>
    <col min="791" max="791" width="6" style="6" customWidth="1"/>
    <col min="792" max="792" width="5.75" style="6" customWidth="1"/>
    <col min="793" max="793" width="10.5" style="6" customWidth="1"/>
    <col min="794" max="794" width="7.5" style="6" customWidth="1"/>
    <col min="795" max="795" width="6.375" style="6" customWidth="1"/>
    <col min="796" max="796" width="6.5" style="6" customWidth="1"/>
    <col min="797" max="797" width="6.375" style="6" customWidth="1"/>
    <col min="798" max="798" width="7.875" style="6" customWidth="1"/>
    <col min="799" max="799" width="7.75" style="6" customWidth="1"/>
    <col min="800" max="803" width="6.5" style="6" customWidth="1"/>
    <col min="804" max="804" width="6.875" style="6" customWidth="1"/>
    <col min="805" max="805" width="9" style="6"/>
    <col min="806" max="806" width="6.125" style="6" customWidth="1"/>
    <col min="807" max="807" width="7.5" style="6" customWidth="1"/>
    <col min="808" max="808" width="7.625" style="6" customWidth="1"/>
    <col min="809" max="809" width="7.75" style="6" customWidth="1"/>
    <col min="810" max="810" width="10.125" style="6" bestFit="1" customWidth="1"/>
    <col min="811" max="811" width="12" style="6" customWidth="1"/>
    <col min="812" max="812" width="10.25" style="6" bestFit="1" customWidth="1"/>
    <col min="813" max="813" width="8.75" style="6" bestFit="1" customWidth="1"/>
    <col min="814" max="814" width="7.75" style="6" customWidth="1"/>
    <col min="815" max="815" width="9.125" style="6" customWidth="1"/>
    <col min="816" max="816" width="9.875" style="6" customWidth="1"/>
    <col min="817" max="817" width="7.75" style="6" customWidth="1"/>
    <col min="818" max="818" width="9.375" style="6" customWidth="1"/>
    <col min="819" max="819" width="9" style="6"/>
    <col min="820" max="820" width="5.875" style="6" customWidth="1"/>
    <col min="821" max="821" width="7.125" style="6" customWidth="1"/>
    <col min="822" max="822" width="8.125" style="6" customWidth="1"/>
    <col min="823" max="823" width="10.25" style="6" customWidth="1"/>
    <col min="824" max="1044" width="9" style="6"/>
    <col min="1045" max="1045" width="36.875" style="6" bestFit="1" customWidth="1"/>
    <col min="1046" max="1046" width="7.125" style="6" customWidth="1"/>
    <col min="1047" max="1047" width="6" style="6" customWidth="1"/>
    <col min="1048" max="1048" width="5.75" style="6" customWidth="1"/>
    <col min="1049" max="1049" width="10.5" style="6" customWidth="1"/>
    <col min="1050" max="1050" width="7.5" style="6" customWidth="1"/>
    <col min="1051" max="1051" width="6.375" style="6" customWidth="1"/>
    <col min="1052" max="1052" width="6.5" style="6" customWidth="1"/>
    <col min="1053" max="1053" width="6.375" style="6" customWidth="1"/>
    <col min="1054" max="1054" width="7.875" style="6" customWidth="1"/>
    <col min="1055" max="1055" width="7.75" style="6" customWidth="1"/>
    <col min="1056" max="1059" width="6.5" style="6" customWidth="1"/>
    <col min="1060" max="1060" width="6.875" style="6" customWidth="1"/>
    <col min="1061" max="1061" width="9" style="6"/>
    <col min="1062" max="1062" width="6.125" style="6" customWidth="1"/>
    <col min="1063" max="1063" width="7.5" style="6" customWidth="1"/>
    <col min="1064" max="1064" width="7.625" style="6" customWidth="1"/>
    <col min="1065" max="1065" width="7.75" style="6" customWidth="1"/>
    <col min="1066" max="1066" width="10.125" style="6" bestFit="1" customWidth="1"/>
    <col min="1067" max="1067" width="12" style="6" customWidth="1"/>
    <col min="1068" max="1068" width="10.25" style="6" bestFit="1" customWidth="1"/>
    <col min="1069" max="1069" width="8.75" style="6" bestFit="1" customWidth="1"/>
    <col min="1070" max="1070" width="7.75" style="6" customWidth="1"/>
    <col min="1071" max="1071" width="9.125" style="6" customWidth="1"/>
    <col min="1072" max="1072" width="9.875" style="6" customWidth="1"/>
    <col min="1073" max="1073" width="7.75" style="6" customWidth="1"/>
    <col min="1074" max="1074" width="9.375" style="6" customWidth="1"/>
    <col min="1075" max="1075" width="9" style="6"/>
    <col min="1076" max="1076" width="5.875" style="6" customWidth="1"/>
    <col min="1077" max="1077" width="7.125" style="6" customWidth="1"/>
    <col min="1078" max="1078" width="8.125" style="6" customWidth="1"/>
    <col min="1079" max="1079" width="10.25" style="6" customWidth="1"/>
    <col min="1080" max="1300" width="9" style="6"/>
    <col min="1301" max="1301" width="36.875" style="6" bestFit="1" customWidth="1"/>
    <col min="1302" max="1302" width="7.125" style="6" customWidth="1"/>
    <col min="1303" max="1303" width="6" style="6" customWidth="1"/>
    <col min="1304" max="1304" width="5.75" style="6" customWidth="1"/>
    <col min="1305" max="1305" width="10.5" style="6" customWidth="1"/>
    <col min="1306" max="1306" width="7.5" style="6" customWidth="1"/>
    <col min="1307" max="1307" width="6.375" style="6" customWidth="1"/>
    <col min="1308" max="1308" width="6.5" style="6" customWidth="1"/>
    <col min="1309" max="1309" width="6.375" style="6" customWidth="1"/>
    <col min="1310" max="1310" width="7.875" style="6" customWidth="1"/>
    <col min="1311" max="1311" width="7.75" style="6" customWidth="1"/>
    <col min="1312" max="1315" width="6.5" style="6" customWidth="1"/>
    <col min="1316" max="1316" width="6.875" style="6" customWidth="1"/>
    <col min="1317" max="1317" width="9" style="6"/>
    <col min="1318" max="1318" width="6.125" style="6" customWidth="1"/>
    <col min="1319" max="1319" width="7.5" style="6" customWidth="1"/>
    <col min="1320" max="1320" width="7.625" style="6" customWidth="1"/>
    <col min="1321" max="1321" width="7.75" style="6" customWidth="1"/>
    <col min="1322" max="1322" width="10.125" style="6" bestFit="1" customWidth="1"/>
    <col min="1323" max="1323" width="12" style="6" customWidth="1"/>
    <col min="1324" max="1324" width="10.25" style="6" bestFit="1" customWidth="1"/>
    <col min="1325" max="1325" width="8.75" style="6" bestFit="1" customWidth="1"/>
    <col min="1326" max="1326" width="7.75" style="6" customWidth="1"/>
    <col min="1327" max="1327" width="9.125" style="6" customWidth="1"/>
    <col min="1328" max="1328" width="9.875" style="6" customWidth="1"/>
    <col min="1329" max="1329" width="7.75" style="6" customWidth="1"/>
    <col min="1330" max="1330" width="9.375" style="6" customWidth="1"/>
    <col min="1331" max="1331" width="9" style="6"/>
    <col min="1332" max="1332" width="5.875" style="6" customWidth="1"/>
    <col min="1333" max="1333" width="7.125" style="6" customWidth="1"/>
    <col min="1334" max="1334" width="8.125" style="6" customWidth="1"/>
    <col min="1335" max="1335" width="10.25" style="6" customWidth="1"/>
    <col min="1336" max="1556" width="9" style="6"/>
    <col min="1557" max="1557" width="36.875" style="6" bestFit="1" customWidth="1"/>
    <col min="1558" max="1558" width="7.125" style="6" customWidth="1"/>
    <col min="1559" max="1559" width="6" style="6" customWidth="1"/>
    <col min="1560" max="1560" width="5.75" style="6" customWidth="1"/>
    <col min="1561" max="1561" width="10.5" style="6" customWidth="1"/>
    <col min="1562" max="1562" width="7.5" style="6" customWidth="1"/>
    <col min="1563" max="1563" width="6.375" style="6" customWidth="1"/>
    <col min="1564" max="1564" width="6.5" style="6" customWidth="1"/>
    <col min="1565" max="1565" width="6.375" style="6" customWidth="1"/>
    <col min="1566" max="1566" width="7.875" style="6" customWidth="1"/>
    <col min="1567" max="1567" width="7.75" style="6" customWidth="1"/>
    <col min="1568" max="1571" width="6.5" style="6" customWidth="1"/>
    <col min="1572" max="1572" width="6.875" style="6" customWidth="1"/>
    <col min="1573" max="1573" width="9" style="6"/>
    <col min="1574" max="1574" width="6.125" style="6" customWidth="1"/>
    <col min="1575" max="1575" width="7.5" style="6" customWidth="1"/>
    <col min="1576" max="1576" width="7.625" style="6" customWidth="1"/>
    <col min="1577" max="1577" width="7.75" style="6" customWidth="1"/>
    <col min="1578" max="1578" width="10.125" style="6" bestFit="1" customWidth="1"/>
    <col min="1579" max="1579" width="12" style="6" customWidth="1"/>
    <col min="1580" max="1580" width="10.25" style="6" bestFit="1" customWidth="1"/>
    <col min="1581" max="1581" width="8.75" style="6" bestFit="1" customWidth="1"/>
    <col min="1582" max="1582" width="7.75" style="6" customWidth="1"/>
    <col min="1583" max="1583" width="9.125" style="6" customWidth="1"/>
    <col min="1584" max="1584" width="9.875" style="6" customWidth="1"/>
    <col min="1585" max="1585" width="7.75" style="6" customWidth="1"/>
    <col min="1586" max="1586" width="9.375" style="6" customWidth="1"/>
    <col min="1587" max="1587" width="9" style="6"/>
    <col min="1588" max="1588" width="5.875" style="6" customWidth="1"/>
    <col min="1589" max="1589" width="7.125" style="6" customWidth="1"/>
    <col min="1590" max="1590" width="8.125" style="6" customWidth="1"/>
    <col min="1591" max="1591" width="10.25" style="6" customWidth="1"/>
    <col min="1592" max="1812" width="9" style="6"/>
    <col min="1813" max="1813" width="36.875" style="6" bestFit="1" customWidth="1"/>
    <col min="1814" max="1814" width="7.125" style="6" customWidth="1"/>
    <col min="1815" max="1815" width="6" style="6" customWidth="1"/>
    <col min="1816" max="1816" width="5.75" style="6" customWidth="1"/>
    <col min="1817" max="1817" width="10.5" style="6" customWidth="1"/>
    <col min="1818" max="1818" width="7.5" style="6" customWidth="1"/>
    <col min="1819" max="1819" width="6.375" style="6" customWidth="1"/>
    <col min="1820" max="1820" width="6.5" style="6" customWidth="1"/>
    <col min="1821" max="1821" width="6.375" style="6" customWidth="1"/>
    <col min="1822" max="1822" width="7.875" style="6" customWidth="1"/>
    <col min="1823" max="1823" width="7.75" style="6" customWidth="1"/>
    <col min="1824" max="1827" width="6.5" style="6" customWidth="1"/>
    <col min="1828" max="1828" width="6.875" style="6" customWidth="1"/>
    <col min="1829" max="1829" width="9" style="6"/>
    <col min="1830" max="1830" width="6.125" style="6" customWidth="1"/>
    <col min="1831" max="1831" width="7.5" style="6" customWidth="1"/>
    <col min="1832" max="1832" width="7.625" style="6" customWidth="1"/>
    <col min="1833" max="1833" width="7.75" style="6" customWidth="1"/>
    <col min="1834" max="1834" width="10.125" style="6" bestFit="1" customWidth="1"/>
    <col min="1835" max="1835" width="12" style="6" customWidth="1"/>
    <col min="1836" max="1836" width="10.25" style="6" bestFit="1" customWidth="1"/>
    <col min="1837" max="1837" width="8.75" style="6" bestFit="1" customWidth="1"/>
    <col min="1838" max="1838" width="7.75" style="6" customWidth="1"/>
    <col min="1839" max="1839" width="9.125" style="6" customWidth="1"/>
    <col min="1840" max="1840" width="9.875" style="6" customWidth="1"/>
    <col min="1841" max="1841" width="7.75" style="6" customWidth="1"/>
    <col min="1842" max="1842" width="9.375" style="6" customWidth="1"/>
    <col min="1843" max="1843" width="9" style="6"/>
    <col min="1844" max="1844" width="5.875" style="6" customWidth="1"/>
    <col min="1845" max="1845" width="7.125" style="6" customWidth="1"/>
    <col min="1846" max="1846" width="8.125" style="6" customWidth="1"/>
    <col min="1847" max="1847" width="10.25" style="6" customWidth="1"/>
    <col min="1848" max="2068" width="9" style="6"/>
    <col min="2069" max="2069" width="36.875" style="6" bestFit="1" customWidth="1"/>
    <col min="2070" max="2070" width="7.125" style="6" customWidth="1"/>
    <col min="2071" max="2071" width="6" style="6" customWidth="1"/>
    <col min="2072" max="2072" width="5.75" style="6" customWidth="1"/>
    <col min="2073" max="2073" width="10.5" style="6" customWidth="1"/>
    <col min="2074" max="2074" width="7.5" style="6" customWidth="1"/>
    <col min="2075" max="2075" width="6.375" style="6" customWidth="1"/>
    <col min="2076" max="2076" width="6.5" style="6" customWidth="1"/>
    <col min="2077" max="2077" width="6.375" style="6" customWidth="1"/>
    <col min="2078" max="2078" width="7.875" style="6" customWidth="1"/>
    <col min="2079" max="2079" width="7.75" style="6" customWidth="1"/>
    <col min="2080" max="2083" width="6.5" style="6" customWidth="1"/>
    <col min="2084" max="2084" width="6.875" style="6" customWidth="1"/>
    <col min="2085" max="2085" width="9" style="6"/>
    <col min="2086" max="2086" width="6.125" style="6" customWidth="1"/>
    <col min="2087" max="2087" width="7.5" style="6" customWidth="1"/>
    <col min="2088" max="2088" width="7.625" style="6" customWidth="1"/>
    <col min="2089" max="2089" width="7.75" style="6" customWidth="1"/>
    <col min="2090" max="2090" width="10.125" style="6" bestFit="1" customWidth="1"/>
    <col min="2091" max="2091" width="12" style="6" customWidth="1"/>
    <col min="2092" max="2092" width="10.25" style="6" bestFit="1" customWidth="1"/>
    <col min="2093" max="2093" width="8.75" style="6" bestFit="1" customWidth="1"/>
    <col min="2094" max="2094" width="7.75" style="6" customWidth="1"/>
    <col min="2095" max="2095" width="9.125" style="6" customWidth="1"/>
    <col min="2096" max="2096" width="9.875" style="6" customWidth="1"/>
    <col min="2097" max="2097" width="7.75" style="6" customWidth="1"/>
    <col min="2098" max="2098" width="9.375" style="6" customWidth="1"/>
    <col min="2099" max="2099" width="9" style="6"/>
    <col min="2100" max="2100" width="5.875" style="6" customWidth="1"/>
    <col min="2101" max="2101" width="7.125" style="6" customWidth="1"/>
    <col min="2102" max="2102" width="8.125" style="6" customWidth="1"/>
    <col min="2103" max="2103" width="10.25" style="6" customWidth="1"/>
    <col min="2104" max="2324" width="9" style="6"/>
    <col min="2325" max="2325" width="36.875" style="6" bestFit="1" customWidth="1"/>
    <col min="2326" max="2326" width="7.125" style="6" customWidth="1"/>
    <col min="2327" max="2327" width="6" style="6" customWidth="1"/>
    <col min="2328" max="2328" width="5.75" style="6" customWidth="1"/>
    <col min="2329" max="2329" width="10.5" style="6" customWidth="1"/>
    <col min="2330" max="2330" width="7.5" style="6" customWidth="1"/>
    <col min="2331" max="2331" width="6.375" style="6" customWidth="1"/>
    <col min="2332" max="2332" width="6.5" style="6" customWidth="1"/>
    <col min="2333" max="2333" width="6.375" style="6" customWidth="1"/>
    <col min="2334" max="2334" width="7.875" style="6" customWidth="1"/>
    <col min="2335" max="2335" width="7.75" style="6" customWidth="1"/>
    <col min="2336" max="2339" width="6.5" style="6" customWidth="1"/>
    <col min="2340" max="2340" width="6.875" style="6" customWidth="1"/>
    <col min="2341" max="2341" width="9" style="6"/>
    <col min="2342" max="2342" width="6.125" style="6" customWidth="1"/>
    <col min="2343" max="2343" width="7.5" style="6" customWidth="1"/>
    <col min="2344" max="2344" width="7.625" style="6" customWidth="1"/>
    <col min="2345" max="2345" width="7.75" style="6" customWidth="1"/>
    <col min="2346" max="2346" width="10.125" style="6" bestFit="1" customWidth="1"/>
    <col min="2347" max="2347" width="12" style="6" customWidth="1"/>
    <col min="2348" max="2348" width="10.25" style="6" bestFit="1" customWidth="1"/>
    <col min="2349" max="2349" width="8.75" style="6" bestFit="1" customWidth="1"/>
    <col min="2350" max="2350" width="7.75" style="6" customWidth="1"/>
    <col min="2351" max="2351" width="9.125" style="6" customWidth="1"/>
    <col min="2352" max="2352" width="9.875" style="6" customWidth="1"/>
    <col min="2353" max="2353" width="7.75" style="6" customWidth="1"/>
    <col min="2354" max="2354" width="9.375" style="6" customWidth="1"/>
    <col min="2355" max="2355" width="9" style="6"/>
    <col min="2356" max="2356" width="5.875" style="6" customWidth="1"/>
    <col min="2357" max="2357" width="7.125" style="6" customWidth="1"/>
    <col min="2358" max="2358" width="8.125" style="6" customWidth="1"/>
    <col min="2359" max="2359" width="10.25" style="6" customWidth="1"/>
    <col min="2360" max="2580" width="9" style="6"/>
    <col min="2581" max="2581" width="36.875" style="6" bestFit="1" customWidth="1"/>
    <col min="2582" max="2582" width="7.125" style="6" customWidth="1"/>
    <col min="2583" max="2583" width="6" style="6" customWidth="1"/>
    <col min="2584" max="2584" width="5.75" style="6" customWidth="1"/>
    <col min="2585" max="2585" width="10.5" style="6" customWidth="1"/>
    <col min="2586" max="2586" width="7.5" style="6" customWidth="1"/>
    <col min="2587" max="2587" width="6.375" style="6" customWidth="1"/>
    <col min="2588" max="2588" width="6.5" style="6" customWidth="1"/>
    <col min="2589" max="2589" width="6.375" style="6" customWidth="1"/>
    <col min="2590" max="2590" width="7.875" style="6" customWidth="1"/>
    <col min="2591" max="2591" width="7.75" style="6" customWidth="1"/>
    <col min="2592" max="2595" width="6.5" style="6" customWidth="1"/>
    <col min="2596" max="2596" width="6.875" style="6" customWidth="1"/>
    <col min="2597" max="2597" width="9" style="6"/>
    <col min="2598" max="2598" width="6.125" style="6" customWidth="1"/>
    <col min="2599" max="2599" width="7.5" style="6" customWidth="1"/>
    <col min="2600" max="2600" width="7.625" style="6" customWidth="1"/>
    <col min="2601" max="2601" width="7.75" style="6" customWidth="1"/>
    <col min="2602" max="2602" width="10.125" style="6" bestFit="1" customWidth="1"/>
    <col min="2603" max="2603" width="12" style="6" customWidth="1"/>
    <col min="2604" max="2604" width="10.25" style="6" bestFit="1" customWidth="1"/>
    <col min="2605" max="2605" width="8.75" style="6" bestFit="1" customWidth="1"/>
    <col min="2606" max="2606" width="7.75" style="6" customWidth="1"/>
    <col min="2607" max="2607" width="9.125" style="6" customWidth="1"/>
    <col min="2608" max="2608" width="9.875" style="6" customWidth="1"/>
    <col min="2609" max="2609" width="7.75" style="6" customWidth="1"/>
    <col min="2610" max="2610" width="9.375" style="6" customWidth="1"/>
    <col min="2611" max="2611" width="9" style="6"/>
    <col min="2612" max="2612" width="5.875" style="6" customWidth="1"/>
    <col min="2613" max="2613" width="7.125" style="6" customWidth="1"/>
    <col min="2614" max="2614" width="8.125" style="6" customWidth="1"/>
    <col min="2615" max="2615" width="10.25" style="6" customWidth="1"/>
    <col min="2616" max="2836" width="9" style="6"/>
    <col min="2837" max="2837" width="36.875" style="6" bestFit="1" customWidth="1"/>
    <col min="2838" max="2838" width="7.125" style="6" customWidth="1"/>
    <col min="2839" max="2839" width="6" style="6" customWidth="1"/>
    <col min="2840" max="2840" width="5.75" style="6" customWidth="1"/>
    <col min="2841" max="2841" width="10.5" style="6" customWidth="1"/>
    <col min="2842" max="2842" width="7.5" style="6" customWidth="1"/>
    <col min="2843" max="2843" width="6.375" style="6" customWidth="1"/>
    <col min="2844" max="2844" width="6.5" style="6" customWidth="1"/>
    <col min="2845" max="2845" width="6.375" style="6" customWidth="1"/>
    <col min="2846" max="2846" width="7.875" style="6" customWidth="1"/>
    <col min="2847" max="2847" width="7.75" style="6" customWidth="1"/>
    <col min="2848" max="2851" width="6.5" style="6" customWidth="1"/>
    <col min="2852" max="2852" width="6.875" style="6" customWidth="1"/>
    <col min="2853" max="2853" width="9" style="6"/>
    <col min="2854" max="2854" width="6.125" style="6" customWidth="1"/>
    <col min="2855" max="2855" width="7.5" style="6" customWidth="1"/>
    <col min="2856" max="2856" width="7.625" style="6" customWidth="1"/>
    <col min="2857" max="2857" width="7.75" style="6" customWidth="1"/>
    <col min="2858" max="2858" width="10.125" style="6" bestFit="1" customWidth="1"/>
    <col min="2859" max="2859" width="12" style="6" customWidth="1"/>
    <col min="2860" max="2860" width="10.25" style="6" bestFit="1" customWidth="1"/>
    <col min="2861" max="2861" width="8.75" style="6" bestFit="1" customWidth="1"/>
    <col min="2862" max="2862" width="7.75" style="6" customWidth="1"/>
    <col min="2863" max="2863" width="9.125" style="6" customWidth="1"/>
    <col min="2864" max="2864" width="9.875" style="6" customWidth="1"/>
    <col min="2865" max="2865" width="7.75" style="6" customWidth="1"/>
    <col min="2866" max="2866" width="9.375" style="6" customWidth="1"/>
    <col min="2867" max="2867" width="9" style="6"/>
    <col min="2868" max="2868" width="5.875" style="6" customWidth="1"/>
    <col min="2869" max="2869" width="7.125" style="6" customWidth="1"/>
    <col min="2870" max="2870" width="8.125" style="6" customWidth="1"/>
    <col min="2871" max="2871" width="10.25" style="6" customWidth="1"/>
    <col min="2872" max="3092" width="9" style="6"/>
    <col min="3093" max="3093" width="36.875" style="6" bestFit="1" customWidth="1"/>
    <col min="3094" max="3094" width="7.125" style="6" customWidth="1"/>
    <col min="3095" max="3095" width="6" style="6" customWidth="1"/>
    <col min="3096" max="3096" width="5.75" style="6" customWidth="1"/>
    <col min="3097" max="3097" width="10.5" style="6" customWidth="1"/>
    <col min="3098" max="3098" width="7.5" style="6" customWidth="1"/>
    <col min="3099" max="3099" width="6.375" style="6" customWidth="1"/>
    <col min="3100" max="3100" width="6.5" style="6" customWidth="1"/>
    <col min="3101" max="3101" width="6.375" style="6" customWidth="1"/>
    <col min="3102" max="3102" width="7.875" style="6" customWidth="1"/>
    <col min="3103" max="3103" width="7.75" style="6" customWidth="1"/>
    <col min="3104" max="3107" width="6.5" style="6" customWidth="1"/>
    <col min="3108" max="3108" width="6.875" style="6" customWidth="1"/>
    <col min="3109" max="3109" width="9" style="6"/>
    <col min="3110" max="3110" width="6.125" style="6" customWidth="1"/>
    <col min="3111" max="3111" width="7.5" style="6" customWidth="1"/>
    <col min="3112" max="3112" width="7.625" style="6" customWidth="1"/>
    <col min="3113" max="3113" width="7.75" style="6" customWidth="1"/>
    <col min="3114" max="3114" width="10.125" style="6" bestFit="1" customWidth="1"/>
    <col min="3115" max="3115" width="12" style="6" customWidth="1"/>
    <col min="3116" max="3116" width="10.25" style="6" bestFit="1" customWidth="1"/>
    <col min="3117" max="3117" width="8.75" style="6" bestFit="1" customWidth="1"/>
    <col min="3118" max="3118" width="7.75" style="6" customWidth="1"/>
    <col min="3119" max="3119" width="9.125" style="6" customWidth="1"/>
    <col min="3120" max="3120" width="9.875" style="6" customWidth="1"/>
    <col min="3121" max="3121" width="7.75" style="6" customWidth="1"/>
    <col min="3122" max="3122" width="9.375" style="6" customWidth="1"/>
    <col min="3123" max="3123" width="9" style="6"/>
    <col min="3124" max="3124" width="5.875" style="6" customWidth="1"/>
    <col min="3125" max="3125" width="7.125" style="6" customWidth="1"/>
    <col min="3126" max="3126" width="8.125" style="6" customWidth="1"/>
    <col min="3127" max="3127" width="10.25" style="6" customWidth="1"/>
    <col min="3128" max="3348" width="9" style="6"/>
    <col min="3349" max="3349" width="36.875" style="6" bestFit="1" customWidth="1"/>
    <col min="3350" max="3350" width="7.125" style="6" customWidth="1"/>
    <col min="3351" max="3351" width="6" style="6" customWidth="1"/>
    <col min="3352" max="3352" width="5.75" style="6" customWidth="1"/>
    <col min="3353" max="3353" width="10.5" style="6" customWidth="1"/>
    <col min="3354" max="3354" width="7.5" style="6" customWidth="1"/>
    <col min="3355" max="3355" width="6.375" style="6" customWidth="1"/>
    <col min="3356" max="3356" width="6.5" style="6" customWidth="1"/>
    <col min="3357" max="3357" width="6.375" style="6" customWidth="1"/>
    <col min="3358" max="3358" width="7.875" style="6" customWidth="1"/>
    <col min="3359" max="3359" width="7.75" style="6" customWidth="1"/>
    <col min="3360" max="3363" width="6.5" style="6" customWidth="1"/>
    <col min="3364" max="3364" width="6.875" style="6" customWidth="1"/>
    <col min="3365" max="3365" width="9" style="6"/>
    <col min="3366" max="3366" width="6.125" style="6" customWidth="1"/>
    <col min="3367" max="3367" width="7.5" style="6" customWidth="1"/>
    <col min="3368" max="3368" width="7.625" style="6" customWidth="1"/>
    <col min="3369" max="3369" width="7.75" style="6" customWidth="1"/>
    <col min="3370" max="3370" width="10.125" style="6" bestFit="1" customWidth="1"/>
    <col min="3371" max="3371" width="12" style="6" customWidth="1"/>
    <col min="3372" max="3372" width="10.25" style="6" bestFit="1" customWidth="1"/>
    <col min="3373" max="3373" width="8.75" style="6" bestFit="1" customWidth="1"/>
    <col min="3374" max="3374" width="7.75" style="6" customWidth="1"/>
    <col min="3375" max="3375" width="9.125" style="6" customWidth="1"/>
    <col min="3376" max="3376" width="9.875" style="6" customWidth="1"/>
    <col min="3377" max="3377" width="7.75" style="6" customWidth="1"/>
    <col min="3378" max="3378" width="9.375" style="6" customWidth="1"/>
    <col min="3379" max="3379" width="9" style="6"/>
    <col min="3380" max="3380" width="5.875" style="6" customWidth="1"/>
    <col min="3381" max="3381" width="7.125" style="6" customWidth="1"/>
    <col min="3382" max="3382" width="8.125" style="6" customWidth="1"/>
    <col min="3383" max="3383" width="10.25" style="6" customWidth="1"/>
    <col min="3384" max="3604" width="9" style="6"/>
    <col min="3605" max="3605" width="36.875" style="6" bestFit="1" customWidth="1"/>
    <col min="3606" max="3606" width="7.125" style="6" customWidth="1"/>
    <col min="3607" max="3607" width="6" style="6" customWidth="1"/>
    <col min="3608" max="3608" width="5.75" style="6" customWidth="1"/>
    <col min="3609" max="3609" width="10.5" style="6" customWidth="1"/>
    <col min="3610" max="3610" width="7.5" style="6" customWidth="1"/>
    <col min="3611" max="3611" width="6.375" style="6" customWidth="1"/>
    <col min="3612" max="3612" width="6.5" style="6" customWidth="1"/>
    <col min="3613" max="3613" width="6.375" style="6" customWidth="1"/>
    <col min="3614" max="3614" width="7.875" style="6" customWidth="1"/>
    <col min="3615" max="3615" width="7.75" style="6" customWidth="1"/>
    <col min="3616" max="3619" width="6.5" style="6" customWidth="1"/>
    <col min="3620" max="3620" width="6.875" style="6" customWidth="1"/>
    <col min="3621" max="3621" width="9" style="6"/>
    <col min="3622" max="3622" width="6.125" style="6" customWidth="1"/>
    <col min="3623" max="3623" width="7.5" style="6" customWidth="1"/>
    <col min="3624" max="3624" width="7.625" style="6" customWidth="1"/>
    <col min="3625" max="3625" width="7.75" style="6" customWidth="1"/>
    <col min="3626" max="3626" width="10.125" style="6" bestFit="1" customWidth="1"/>
    <col min="3627" max="3627" width="12" style="6" customWidth="1"/>
    <col min="3628" max="3628" width="10.25" style="6" bestFit="1" customWidth="1"/>
    <col min="3629" max="3629" width="8.75" style="6" bestFit="1" customWidth="1"/>
    <col min="3630" max="3630" width="7.75" style="6" customWidth="1"/>
    <col min="3631" max="3631" width="9.125" style="6" customWidth="1"/>
    <col min="3632" max="3632" width="9.875" style="6" customWidth="1"/>
    <col min="3633" max="3633" width="7.75" style="6" customWidth="1"/>
    <col min="3634" max="3634" width="9.375" style="6" customWidth="1"/>
    <col min="3635" max="3635" width="9" style="6"/>
    <col min="3636" max="3636" width="5.875" style="6" customWidth="1"/>
    <col min="3637" max="3637" width="7.125" style="6" customWidth="1"/>
    <col min="3638" max="3638" width="8.125" style="6" customWidth="1"/>
    <col min="3639" max="3639" width="10.25" style="6" customWidth="1"/>
    <col min="3640" max="3860" width="9" style="6"/>
    <col min="3861" max="3861" width="36.875" style="6" bestFit="1" customWidth="1"/>
    <col min="3862" max="3862" width="7.125" style="6" customWidth="1"/>
    <col min="3863" max="3863" width="6" style="6" customWidth="1"/>
    <col min="3864" max="3864" width="5.75" style="6" customWidth="1"/>
    <col min="3865" max="3865" width="10.5" style="6" customWidth="1"/>
    <col min="3866" max="3866" width="7.5" style="6" customWidth="1"/>
    <col min="3867" max="3867" width="6.375" style="6" customWidth="1"/>
    <col min="3868" max="3868" width="6.5" style="6" customWidth="1"/>
    <col min="3869" max="3869" width="6.375" style="6" customWidth="1"/>
    <col min="3870" max="3870" width="7.875" style="6" customWidth="1"/>
    <col min="3871" max="3871" width="7.75" style="6" customWidth="1"/>
    <col min="3872" max="3875" width="6.5" style="6" customWidth="1"/>
    <col min="3876" max="3876" width="6.875" style="6" customWidth="1"/>
    <col min="3877" max="3877" width="9" style="6"/>
    <col min="3878" max="3878" width="6.125" style="6" customWidth="1"/>
    <col min="3879" max="3879" width="7.5" style="6" customWidth="1"/>
    <col min="3880" max="3880" width="7.625" style="6" customWidth="1"/>
    <col min="3881" max="3881" width="7.75" style="6" customWidth="1"/>
    <col min="3882" max="3882" width="10.125" style="6" bestFit="1" customWidth="1"/>
    <col min="3883" max="3883" width="12" style="6" customWidth="1"/>
    <col min="3884" max="3884" width="10.25" style="6" bestFit="1" customWidth="1"/>
    <col min="3885" max="3885" width="8.75" style="6" bestFit="1" customWidth="1"/>
    <col min="3886" max="3886" width="7.75" style="6" customWidth="1"/>
    <col min="3887" max="3887" width="9.125" style="6" customWidth="1"/>
    <col min="3888" max="3888" width="9.875" style="6" customWidth="1"/>
    <col min="3889" max="3889" width="7.75" style="6" customWidth="1"/>
    <col min="3890" max="3890" width="9.375" style="6" customWidth="1"/>
    <col min="3891" max="3891" width="9" style="6"/>
    <col min="3892" max="3892" width="5.875" style="6" customWidth="1"/>
    <col min="3893" max="3893" width="7.125" style="6" customWidth="1"/>
    <col min="3894" max="3894" width="8.125" style="6" customWidth="1"/>
    <col min="3895" max="3895" width="10.25" style="6" customWidth="1"/>
    <col min="3896" max="4116" width="9" style="6"/>
    <col min="4117" max="4117" width="36.875" style="6" bestFit="1" customWidth="1"/>
    <col min="4118" max="4118" width="7.125" style="6" customWidth="1"/>
    <col min="4119" max="4119" width="6" style="6" customWidth="1"/>
    <col min="4120" max="4120" width="5.75" style="6" customWidth="1"/>
    <col min="4121" max="4121" width="10.5" style="6" customWidth="1"/>
    <col min="4122" max="4122" width="7.5" style="6" customWidth="1"/>
    <col min="4123" max="4123" width="6.375" style="6" customWidth="1"/>
    <col min="4124" max="4124" width="6.5" style="6" customWidth="1"/>
    <col min="4125" max="4125" width="6.375" style="6" customWidth="1"/>
    <col min="4126" max="4126" width="7.875" style="6" customWidth="1"/>
    <col min="4127" max="4127" width="7.75" style="6" customWidth="1"/>
    <col min="4128" max="4131" width="6.5" style="6" customWidth="1"/>
    <col min="4132" max="4132" width="6.875" style="6" customWidth="1"/>
    <col min="4133" max="4133" width="9" style="6"/>
    <col min="4134" max="4134" width="6.125" style="6" customWidth="1"/>
    <col min="4135" max="4135" width="7.5" style="6" customWidth="1"/>
    <col min="4136" max="4136" width="7.625" style="6" customWidth="1"/>
    <col min="4137" max="4137" width="7.75" style="6" customWidth="1"/>
    <col min="4138" max="4138" width="10.125" style="6" bestFit="1" customWidth="1"/>
    <col min="4139" max="4139" width="12" style="6" customWidth="1"/>
    <col min="4140" max="4140" width="10.25" style="6" bestFit="1" customWidth="1"/>
    <col min="4141" max="4141" width="8.75" style="6" bestFit="1" customWidth="1"/>
    <col min="4142" max="4142" width="7.75" style="6" customWidth="1"/>
    <col min="4143" max="4143" width="9.125" style="6" customWidth="1"/>
    <col min="4144" max="4144" width="9.875" style="6" customWidth="1"/>
    <col min="4145" max="4145" width="7.75" style="6" customWidth="1"/>
    <col min="4146" max="4146" width="9.375" style="6" customWidth="1"/>
    <col min="4147" max="4147" width="9" style="6"/>
    <col min="4148" max="4148" width="5.875" style="6" customWidth="1"/>
    <col min="4149" max="4149" width="7.125" style="6" customWidth="1"/>
    <col min="4150" max="4150" width="8.125" style="6" customWidth="1"/>
    <col min="4151" max="4151" width="10.25" style="6" customWidth="1"/>
    <col min="4152" max="4372" width="9" style="6"/>
    <col min="4373" max="4373" width="36.875" style="6" bestFit="1" customWidth="1"/>
    <col min="4374" max="4374" width="7.125" style="6" customWidth="1"/>
    <col min="4375" max="4375" width="6" style="6" customWidth="1"/>
    <col min="4376" max="4376" width="5.75" style="6" customWidth="1"/>
    <col min="4377" max="4377" width="10.5" style="6" customWidth="1"/>
    <col min="4378" max="4378" width="7.5" style="6" customWidth="1"/>
    <col min="4379" max="4379" width="6.375" style="6" customWidth="1"/>
    <col min="4380" max="4380" width="6.5" style="6" customWidth="1"/>
    <col min="4381" max="4381" width="6.375" style="6" customWidth="1"/>
    <col min="4382" max="4382" width="7.875" style="6" customWidth="1"/>
    <col min="4383" max="4383" width="7.75" style="6" customWidth="1"/>
    <col min="4384" max="4387" width="6.5" style="6" customWidth="1"/>
    <col min="4388" max="4388" width="6.875" style="6" customWidth="1"/>
    <col min="4389" max="4389" width="9" style="6"/>
    <col min="4390" max="4390" width="6.125" style="6" customWidth="1"/>
    <col min="4391" max="4391" width="7.5" style="6" customWidth="1"/>
    <col min="4392" max="4392" width="7.625" style="6" customWidth="1"/>
    <col min="4393" max="4393" width="7.75" style="6" customWidth="1"/>
    <col min="4394" max="4394" width="10.125" style="6" bestFit="1" customWidth="1"/>
    <col min="4395" max="4395" width="12" style="6" customWidth="1"/>
    <col min="4396" max="4396" width="10.25" style="6" bestFit="1" customWidth="1"/>
    <col min="4397" max="4397" width="8.75" style="6" bestFit="1" customWidth="1"/>
    <col min="4398" max="4398" width="7.75" style="6" customWidth="1"/>
    <col min="4399" max="4399" width="9.125" style="6" customWidth="1"/>
    <col min="4400" max="4400" width="9.875" style="6" customWidth="1"/>
    <col min="4401" max="4401" width="7.75" style="6" customWidth="1"/>
    <col min="4402" max="4402" width="9.375" style="6" customWidth="1"/>
    <col min="4403" max="4403" width="9" style="6"/>
    <col min="4404" max="4404" width="5.875" style="6" customWidth="1"/>
    <col min="4405" max="4405" width="7.125" style="6" customWidth="1"/>
    <col min="4406" max="4406" width="8.125" style="6" customWidth="1"/>
    <col min="4407" max="4407" width="10.25" style="6" customWidth="1"/>
    <col min="4408" max="4628" width="9" style="6"/>
    <col min="4629" max="4629" width="36.875" style="6" bestFit="1" customWidth="1"/>
    <col min="4630" max="4630" width="7.125" style="6" customWidth="1"/>
    <col min="4631" max="4631" width="6" style="6" customWidth="1"/>
    <col min="4632" max="4632" width="5.75" style="6" customWidth="1"/>
    <col min="4633" max="4633" width="10.5" style="6" customWidth="1"/>
    <col min="4634" max="4634" width="7.5" style="6" customWidth="1"/>
    <col min="4635" max="4635" width="6.375" style="6" customWidth="1"/>
    <col min="4636" max="4636" width="6.5" style="6" customWidth="1"/>
    <col min="4637" max="4637" width="6.375" style="6" customWidth="1"/>
    <col min="4638" max="4638" width="7.875" style="6" customWidth="1"/>
    <col min="4639" max="4639" width="7.75" style="6" customWidth="1"/>
    <col min="4640" max="4643" width="6.5" style="6" customWidth="1"/>
    <col min="4644" max="4644" width="6.875" style="6" customWidth="1"/>
    <col min="4645" max="4645" width="9" style="6"/>
    <col min="4646" max="4646" width="6.125" style="6" customWidth="1"/>
    <col min="4647" max="4647" width="7.5" style="6" customWidth="1"/>
    <col min="4648" max="4648" width="7.625" style="6" customWidth="1"/>
    <col min="4649" max="4649" width="7.75" style="6" customWidth="1"/>
    <col min="4650" max="4650" width="10.125" style="6" bestFit="1" customWidth="1"/>
    <col min="4651" max="4651" width="12" style="6" customWidth="1"/>
    <col min="4652" max="4652" width="10.25" style="6" bestFit="1" customWidth="1"/>
    <col min="4653" max="4653" width="8.75" style="6" bestFit="1" customWidth="1"/>
    <col min="4654" max="4654" width="7.75" style="6" customWidth="1"/>
    <col min="4655" max="4655" width="9.125" style="6" customWidth="1"/>
    <col min="4656" max="4656" width="9.875" style="6" customWidth="1"/>
    <col min="4657" max="4657" width="7.75" style="6" customWidth="1"/>
    <col min="4658" max="4658" width="9.375" style="6" customWidth="1"/>
    <col min="4659" max="4659" width="9" style="6"/>
    <col min="4660" max="4660" width="5.875" style="6" customWidth="1"/>
    <col min="4661" max="4661" width="7.125" style="6" customWidth="1"/>
    <col min="4662" max="4662" width="8.125" style="6" customWidth="1"/>
    <col min="4663" max="4663" width="10.25" style="6" customWidth="1"/>
    <col min="4664" max="4884" width="9" style="6"/>
    <col min="4885" max="4885" width="36.875" style="6" bestFit="1" customWidth="1"/>
    <col min="4886" max="4886" width="7.125" style="6" customWidth="1"/>
    <col min="4887" max="4887" width="6" style="6" customWidth="1"/>
    <col min="4888" max="4888" width="5.75" style="6" customWidth="1"/>
    <col min="4889" max="4889" width="10.5" style="6" customWidth="1"/>
    <col min="4890" max="4890" width="7.5" style="6" customWidth="1"/>
    <col min="4891" max="4891" width="6.375" style="6" customWidth="1"/>
    <col min="4892" max="4892" width="6.5" style="6" customWidth="1"/>
    <col min="4893" max="4893" width="6.375" style="6" customWidth="1"/>
    <col min="4894" max="4894" width="7.875" style="6" customWidth="1"/>
    <col min="4895" max="4895" width="7.75" style="6" customWidth="1"/>
    <col min="4896" max="4899" width="6.5" style="6" customWidth="1"/>
    <col min="4900" max="4900" width="6.875" style="6" customWidth="1"/>
    <col min="4901" max="4901" width="9" style="6"/>
    <col min="4902" max="4902" width="6.125" style="6" customWidth="1"/>
    <col min="4903" max="4903" width="7.5" style="6" customWidth="1"/>
    <col min="4904" max="4904" width="7.625" style="6" customWidth="1"/>
    <col min="4905" max="4905" width="7.75" style="6" customWidth="1"/>
    <col min="4906" max="4906" width="10.125" style="6" bestFit="1" customWidth="1"/>
    <col min="4907" max="4907" width="12" style="6" customWidth="1"/>
    <col min="4908" max="4908" width="10.25" style="6" bestFit="1" customWidth="1"/>
    <col min="4909" max="4909" width="8.75" style="6" bestFit="1" customWidth="1"/>
    <col min="4910" max="4910" width="7.75" style="6" customWidth="1"/>
    <col min="4911" max="4911" width="9.125" style="6" customWidth="1"/>
    <col min="4912" max="4912" width="9.875" style="6" customWidth="1"/>
    <col min="4913" max="4913" width="7.75" style="6" customWidth="1"/>
    <col min="4914" max="4914" width="9.375" style="6" customWidth="1"/>
    <col min="4915" max="4915" width="9" style="6"/>
    <col min="4916" max="4916" width="5.875" style="6" customWidth="1"/>
    <col min="4917" max="4917" width="7.125" style="6" customWidth="1"/>
    <col min="4918" max="4918" width="8.125" style="6" customWidth="1"/>
    <col min="4919" max="4919" width="10.25" style="6" customWidth="1"/>
    <col min="4920" max="5140" width="9" style="6"/>
    <col min="5141" max="5141" width="36.875" style="6" bestFit="1" customWidth="1"/>
    <col min="5142" max="5142" width="7.125" style="6" customWidth="1"/>
    <col min="5143" max="5143" width="6" style="6" customWidth="1"/>
    <col min="5144" max="5144" width="5.75" style="6" customWidth="1"/>
    <col min="5145" max="5145" width="10.5" style="6" customWidth="1"/>
    <col min="5146" max="5146" width="7.5" style="6" customWidth="1"/>
    <col min="5147" max="5147" width="6.375" style="6" customWidth="1"/>
    <col min="5148" max="5148" width="6.5" style="6" customWidth="1"/>
    <col min="5149" max="5149" width="6.375" style="6" customWidth="1"/>
    <col min="5150" max="5150" width="7.875" style="6" customWidth="1"/>
    <col min="5151" max="5151" width="7.75" style="6" customWidth="1"/>
    <col min="5152" max="5155" width="6.5" style="6" customWidth="1"/>
    <col min="5156" max="5156" width="6.875" style="6" customWidth="1"/>
    <col min="5157" max="5157" width="9" style="6"/>
    <col min="5158" max="5158" width="6.125" style="6" customWidth="1"/>
    <col min="5159" max="5159" width="7.5" style="6" customWidth="1"/>
    <col min="5160" max="5160" width="7.625" style="6" customWidth="1"/>
    <col min="5161" max="5161" width="7.75" style="6" customWidth="1"/>
    <col min="5162" max="5162" width="10.125" style="6" bestFit="1" customWidth="1"/>
    <col min="5163" max="5163" width="12" style="6" customWidth="1"/>
    <col min="5164" max="5164" width="10.25" style="6" bestFit="1" customWidth="1"/>
    <col min="5165" max="5165" width="8.75" style="6" bestFit="1" customWidth="1"/>
    <col min="5166" max="5166" width="7.75" style="6" customWidth="1"/>
    <col min="5167" max="5167" width="9.125" style="6" customWidth="1"/>
    <col min="5168" max="5168" width="9.875" style="6" customWidth="1"/>
    <col min="5169" max="5169" width="7.75" style="6" customWidth="1"/>
    <col min="5170" max="5170" width="9.375" style="6" customWidth="1"/>
    <col min="5171" max="5171" width="9" style="6"/>
    <col min="5172" max="5172" width="5.875" style="6" customWidth="1"/>
    <col min="5173" max="5173" width="7.125" style="6" customWidth="1"/>
    <col min="5174" max="5174" width="8.125" style="6" customWidth="1"/>
    <col min="5175" max="5175" width="10.25" style="6" customWidth="1"/>
    <col min="5176" max="5396" width="9" style="6"/>
    <col min="5397" max="5397" width="36.875" style="6" bestFit="1" customWidth="1"/>
    <col min="5398" max="5398" width="7.125" style="6" customWidth="1"/>
    <col min="5399" max="5399" width="6" style="6" customWidth="1"/>
    <col min="5400" max="5400" width="5.75" style="6" customWidth="1"/>
    <col min="5401" max="5401" width="10.5" style="6" customWidth="1"/>
    <col min="5402" max="5402" width="7.5" style="6" customWidth="1"/>
    <col min="5403" max="5403" width="6.375" style="6" customWidth="1"/>
    <col min="5404" max="5404" width="6.5" style="6" customWidth="1"/>
    <col min="5405" max="5405" width="6.375" style="6" customWidth="1"/>
    <col min="5406" max="5406" width="7.875" style="6" customWidth="1"/>
    <col min="5407" max="5407" width="7.75" style="6" customWidth="1"/>
    <col min="5408" max="5411" width="6.5" style="6" customWidth="1"/>
    <col min="5412" max="5412" width="6.875" style="6" customWidth="1"/>
    <col min="5413" max="5413" width="9" style="6"/>
    <col min="5414" max="5414" width="6.125" style="6" customWidth="1"/>
    <col min="5415" max="5415" width="7.5" style="6" customWidth="1"/>
    <col min="5416" max="5416" width="7.625" style="6" customWidth="1"/>
    <col min="5417" max="5417" width="7.75" style="6" customWidth="1"/>
    <col min="5418" max="5418" width="10.125" style="6" bestFit="1" customWidth="1"/>
    <col min="5419" max="5419" width="12" style="6" customWidth="1"/>
    <col min="5420" max="5420" width="10.25" style="6" bestFit="1" customWidth="1"/>
    <col min="5421" max="5421" width="8.75" style="6" bestFit="1" customWidth="1"/>
    <col min="5422" max="5422" width="7.75" style="6" customWidth="1"/>
    <col min="5423" max="5423" width="9.125" style="6" customWidth="1"/>
    <col min="5424" max="5424" width="9.875" style="6" customWidth="1"/>
    <col min="5425" max="5425" width="7.75" style="6" customWidth="1"/>
    <col min="5426" max="5426" width="9.375" style="6" customWidth="1"/>
    <col min="5427" max="5427" width="9" style="6"/>
    <col min="5428" max="5428" width="5.875" style="6" customWidth="1"/>
    <col min="5429" max="5429" width="7.125" style="6" customWidth="1"/>
    <col min="5430" max="5430" width="8.125" style="6" customWidth="1"/>
    <col min="5431" max="5431" width="10.25" style="6" customWidth="1"/>
    <col min="5432" max="5652" width="9" style="6"/>
    <col min="5653" max="5653" width="36.875" style="6" bestFit="1" customWidth="1"/>
    <col min="5654" max="5654" width="7.125" style="6" customWidth="1"/>
    <col min="5655" max="5655" width="6" style="6" customWidth="1"/>
    <col min="5656" max="5656" width="5.75" style="6" customWidth="1"/>
    <col min="5657" max="5657" width="10.5" style="6" customWidth="1"/>
    <col min="5658" max="5658" width="7.5" style="6" customWidth="1"/>
    <col min="5659" max="5659" width="6.375" style="6" customWidth="1"/>
    <col min="5660" max="5660" width="6.5" style="6" customWidth="1"/>
    <col min="5661" max="5661" width="6.375" style="6" customWidth="1"/>
    <col min="5662" max="5662" width="7.875" style="6" customWidth="1"/>
    <col min="5663" max="5663" width="7.75" style="6" customWidth="1"/>
    <col min="5664" max="5667" width="6.5" style="6" customWidth="1"/>
    <col min="5668" max="5668" width="6.875" style="6" customWidth="1"/>
    <col min="5669" max="5669" width="9" style="6"/>
    <col min="5670" max="5670" width="6.125" style="6" customWidth="1"/>
    <col min="5671" max="5671" width="7.5" style="6" customWidth="1"/>
    <col min="5672" max="5672" width="7.625" style="6" customWidth="1"/>
    <col min="5673" max="5673" width="7.75" style="6" customWidth="1"/>
    <col min="5674" max="5674" width="10.125" style="6" bestFit="1" customWidth="1"/>
    <col min="5675" max="5675" width="12" style="6" customWidth="1"/>
    <col min="5676" max="5676" width="10.25" style="6" bestFit="1" customWidth="1"/>
    <col min="5677" max="5677" width="8.75" style="6" bestFit="1" customWidth="1"/>
    <col min="5678" max="5678" width="7.75" style="6" customWidth="1"/>
    <col min="5679" max="5679" width="9.125" style="6" customWidth="1"/>
    <col min="5680" max="5680" width="9.875" style="6" customWidth="1"/>
    <col min="5681" max="5681" width="7.75" style="6" customWidth="1"/>
    <col min="5682" max="5682" width="9.375" style="6" customWidth="1"/>
    <col min="5683" max="5683" width="9" style="6"/>
    <col min="5684" max="5684" width="5.875" style="6" customWidth="1"/>
    <col min="5685" max="5685" width="7.125" style="6" customWidth="1"/>
    <col min="5686" max="5686" width="8.125" style="6" customWidth="1"/>
    <col min="5687" max="5687" width="10.25" style="6" customWidth="1"/>
    <col min="5688" max="5908" width="9" style="6"/>
    <col min="5909" max="5909" width="36.875" style="6" bestFit="1" customWidth="1"/>
    <col min="5910" max="5910" width="7.125" style="6" customWidth="1"/>
    <col min="5911" max="5911" width="6" style="6" customWidth="1"/>
    <col min="5912" max="5912" width="5.75" style="6" customWidth="1"/>
    <col min="5913" max="5913" width="10.5" style="6" customWidth="1"/>
    <col min="5914" max="5914" width="7.5" style="6" customWidth="1"/>
    <col min="5915" max="5915" width="6.375" style="6" customWidth="1"/>
    <col min="5916" max="5916" width="6.5" style="6" customWidth="1"/>
    <col min="5917" max="5917" width="6.375" style="6" customWidth="1"/>
    <col min="5918" max="5918" width="7.875" style="6" customWidth="1"/>
    <col min="5919" max="5919" width="7.75" style="6" customWidth="1"/>
    <col min="5920" max="5923" width="6.5" style="6" customWidth="1"/>
    <col min="5924" max="5924" width="6.875" style="6" customWidth="1"/>
    <col min="5925" max="5925" width="9" style="6"/>
    <col min="5926" max="5926" width="6.125" style="6" customWidth="1"/>
    <col min="5927" max="5927" width="7.5" style="6" customWidth="1"/>
    <col min="5928" max="5928" width="7.625" style="6" customWidth="1"/>
    <col min="5929" max="5929" width="7.75" style="6" customWidth="1"/>
    <col min="5930" max="5930" width="10.125" style="6" bestFit="1" customWidth="1"/>
    <col min="5931" max="5931" width="12" style="6" customWidth="1"/>
    <col min="5932" max="5932" width="10.25" style="6" bestFit="1" customWidth="1"/>
    <col min="5933" max="5933" width="8.75" style="6" bestFit="1" customWidth="1"/>
    <col min="5934" max="5934" width="7.75" style="6" customWidth="1"/>
    <col min="5935" max="5935" width="9.125" style="6" customWidth="1"/>
    <col min="5936" max="5936" width="9.875" style="6" customWidth="1"/>
    <col min="5937" max="5937" width="7.75" style="6" customWidth="1"/>
    <col min="5938" max="5938" width="9.375" style="6" customWidth="1"/>
    <col min="5939" max="5939" width="9" style="6"/>
    <col min="5940" max="5940" width="5.875" style="6" customWidth="1"/>
    <col min="5941" max="5941" width="7.125" style="6" customWidth="1"/>
    <col min="5942" max="5942" width="8.125" style="6" customWidth="1"/>
    <col min="5943" max="5943" width="10.25" style="6" customWidth="1"/>
    <col min="5944" max="6164" width="9" style="6"/>
    <col min="6165" max="6165" width="36.875" style="6" bestFit="1" customWidth="1"/>
    <col min="6166" max="6166" width="7.125" style="6" customWidth="1"/>
    <col min="6167" max="6167" width="6" style="6" customWidth="1"/>
    <col min="6168" max="6168" width="5.75" style="6" customWidth="1"/>
    <col min="6169" max="6169" width="10.5" style="6" customWidth="1"/>
    <col min="6170" max="6170" width="7.5" style="6" customWidth="1"/>
    <col min="6171" max="6171" width="6.375" style="6" customWidth="1"/>
    <col min="6172" max="6172" width="6.5" style="6" customWidth="1"/>
    <col min="6173" max="6173" width="6.375" style="6" customWidth="1"/>
    <col min="6174" max="6174" width="7.875" style="6" customWidth="1"/>
    <col min="6175" max="6175" width="7.75" style="6" customWidth="1"/>
    <col min="6176" max="6179" width="6.5" style="6" customWidth="1"/>
    <col min="6180" max="6180" width="6.875" style="6" customWidth="1"/>
    <col min="6181" max="6181" width="9" style="6"/>
    <col min="6182" max="6182" width="6.125" style="6" customWidth="1"/>
    <col min="6183" max="6183" width="7.5" style="6" customWidth="1"/>
    <col min="6184" max="6184" width="7.625" style="6" customWidth="1"/>
    <col min="6185" max="6185" width="7.75" style="6" customWidth="1"/>
    <col min="6186" max="6186" width="10.125" style="6" bestFit="1" customWidth="1"/>
    <col min="6187" max="6187" width="12" style="6" customWidth="1"/>
    <col min="6188" max="6188" width="10.25" style="6" bestFit="1" customWidth="1"/>
    <col min="6189" max="6189" width="8.75" style="6" bestFit="1" customWidth="1"/>
    <col min="6190" max="6190" width="7.75" style="6" customWidth="1"/>
    <col min="6191" max="6191" width="9.125" style="6" customWidth="1"/>
    <col min="6192" max="6192" width="9.875" style="6" customWidth="1"/>
    <col min="6193" max="6193" width="7.75" style="6" customWidth="1"/>
    <col min="6194" max="6194" width="9.375" style="6" customWidth="1"/>
    <col min="6195" max="6195" width="9" style="6"/>
    <col min="6196" max="6196" width="5.875" style="6" customWidth="1"/>
    <col min="6197" max="6197" width="7.125" style="6" customWidth="1"/>
    <col min="6198" max="6198" width="8.125" style="6" customWidth="1"/>
    <col min="6199" max="6199" width="10.25" style="6" customWidth="1"/>
    <col min="6200" max="6420" width="9" style="6"/>
    <col min="6421" max="6421" width="36.875" style="6" bestFit="1" customWidth="1"/>
    <col min="6422" max="6422" width="7.125" style="6" customWidth="1"/>
    <col min="6423" max="6423" width="6" style="6" customWidth="1"/>
    <col min="6424" max="6424" width="5.75" style="6" customWidth="1"/>
    <col min="6425" max="6425" width="10.5" style="6" customWidth="1"/>
    <col min="6426" max="6426" width="7.5" style="6" customWidth="1"/>
    <col min="6427" max="6427" width="6.375" style="6" customWidth="1"/>
    <col min="6428" max="6428" width="6.5" style="6" customWidth="1"/>
    <col min="6429" max="6429" width="6.375" style="6" customWidth="1"/>
    <col min="6430" max="6430" width="7.875" style="6" customWidth="1"/>
    <col min="6431" max="6431" width="7.75" style="6" customWidth="1"/>
    <col min="6432" max="6435" width="6.5" style="6" customWidth="1"/>
    <col min="6436" max="6436" width="6.875" style="6" customWidth="1"/>
    <col min="6437" max="6437" width="9" style="6"/>
    <col min="6438" max="6438" width="6.125" style="6" customWidth="1"/>
    <col min="6439" max="6439" width="7.5" style="6" customWidth="1"/>
    <col min="6440" max="6440" width="7.625" style="6" customWidth="1"/>
    <col min="6441" max="6441" width="7.75" style="6" customWidth="1"/>
    <col min="6442" max="6442" width="10.125" style="6" bestFit="1" customWidth="1"/>
    <col min="6443" max="6443" width="12" style="6" customWidth="1"/>
    <col min="6444" max="6444" width="10.25" style="6" bestFit="1" customWidth="1"/>
    <col min="6445" max="6445" width="8.75" style="6" bestFit="1" customWidth="1"/>
    <col min="6446" max="6446" width="7.75" style="6" customWidth="1"/>
    <col min="6447" max="6447" width="9.125" style="6" customWidth="1"/>
    <col min="6448" max="6448" width="9.875" style="6" customWidth="1"/>
    <col min="6449" max="6449" width="7.75" style="6" customWidth="1"/>
    <col min="6450" max="6450" width="9.375" style="6" customWidth="1"/>
    <col min="6451" max="6451" width="9" style="6"/>
    <col min="6452" max="6452" width="5.875" style="6" customWidth="1"/>
    <col min="6453" max="6453" width="7.125" style="6" customWidth="1"/>
    <col min="6454" max="6454" width="8.125" style="6" customWidth="1"/>
    <col min="6455" max="6455" width="10.25" style="6" customWidth="1"/>
    <col min="6456" max="6676" width="9" style="6"/>
    <col min="6677" max="6677" width="36.875" style="6" bestFit="1" customWidth="1"/>
    <col min="6678" max="6678" width="7.125" style="6" customWidth="1"/>
    <col min="6679" max="6679" width="6" style="6" customWidth="1"/>
    <col min="6680" max="6680" width="5.75" style="6" customWidth="1"/>
    <col min="6681" max="6681" width="10.5" style="6" customWidth="1"/>
    <col min="6682" max="6682" width="7.5" style="6" customWidth="1"/>
    <col min="6683" max="6683" width="6.375" style="6" customWidth="1"/>
    <col min="6684" max="6684" width="6.5" style="6" customWidth="1"/>
    <col min="6685" max="6685" width="6.375" style="6" customWidth="1"/>
    <col min="6686" max="6686" width="7.875" style="6" customWidth="1"/>
    <col min="6687" max="6687" width="7.75" style="6" customWidth="1"/>
    <col min="6688" max="6691" width="6.5" style="6" customWidth="1"/>
    <col min="6692" max="6692" width="6.875" style="6" customWidth="1"/>
    <col min="6693" max="6693" width="9" style="6"/>
    <col min="6694" max="6694" width="6.125" style="6" customWidth="1"/>
    <col min="6695" max="6695" width="7.5" style="6" customWidth="1"/>
    <col min="6696" max="6696" width="7.625" style="6" customWidth="1"/>
    <col min="6697" max="6697" width="7.75" style="6" customWidth="1"/>
    <col min="6698" max="6698" width="10.125" style="6" bestFit="1" customWidth="1"/>
    <col min="6699" max="6699" width="12" style="6" customWidth="1"/>
    <col min="6700" max="6700" width="10.25" style="6" bestFit="1" customWidth="1"/>
    <col min="6701" max="6701" width="8.75" style="6" bestFit="1" customWidth="1"/>
    <col min="6702" max="6702" width="7.75" style="6" customWidth="1"/>
    <col min="6703" max="6703" width="9.125" style="6" customWidth="1"/>
    <col min="6704" max="6704" width="9.875" style="6" customWidth="1"/>
    <col min="6705" max="6705" width="7.75" style="6" customWidth="1"/>
    <col min="6706" max="6706" width="9.375" style="6" customWidth="1"/>
    <col min="6707" max="6707" width="9" style="6"/>
    <col min="6708" max="6708" width="5.875" style="6" customWidth="1"/>
    <col min="6709" max="6709" width="7.125" style="6" customWidth="1"/>
    <col min="6710" max="6710" width="8.125" style="6" customWidth="1"/>
    <col min="6711" max="6711" width="10.25" style="6" customWidth="1"/>
    <col min="6712" max="6932" width="9" style="6"/>
    <col min="6933" max="6933" width="36.875" style="6" bestFit="1" customWidth="1"/>
    <col min="6934" max="6934" width="7.125" style="6" customWidth="1"/>
    <col min="6935" max="6935" width="6" style="6" customWidth="1"/>
    <col min="6936" max="6936" width="5.75" style="6" customWidth="1"/>
    <col min="6937" max="6937" width="10.5" style="6" customWidth="1"/>
    <col min="6938" max="6938" width="7.5" style="6" customWidth="1"/>
    <col min="6939" max="6939" width="6.375" style="6" customWidth="1"/>
    <col min="6940" max="6940" width="6.5" style="6" customWidth="1"/>
    <col min="6941" max="6941" width="6.375" style="6" customWidth="1"/>
    <col min="6942" max="6942" width="7.875" style="6" customWidth="1"/>
    <col min="6943" max="6943" width="7.75" style="6" customWidth="1"/>
    <col min="6944" max="6947" width="6.5" style="6" customWidth="1"/>
    <col min="6948" max="6948" width="6.875" style="6" customWidth="1"/>
    <col min="6949" max="6949" width="9" style="6"/>
    <col min="6950" max="6950" width="6.125" style="6" customWidth="1"/>
    <col min="6951" max="6951" width="7.5" style="6" customWidth="1"/>
    <col min="6952" max="6952" width="7.625" style="6" customWidth="1"/>
    <col min="6953" max="6953" width="7.75" style="6" customWidth="1"/>
    <col min="6954" max="6954" width="10.125" style="6" bestFit="1" customWidth="1"/>
    <col min="6955" max="6955" width="12" style="6" customWidth="1"/>
    <col min="6956" max="6956" width="10.25" style="6" bestFit="1" customWidth="1"/>
    <col min="6957" max="6957" width="8.75" style="6" bestFit="1" customWidth="1"/>
    <col min="6958" max="6958" width="7.75" style="6" customWidth="1"/>
    <col min="6959" max="6959" width="9.125" style="6" customWidth="1"/>
    <col min="6960" max="6960" width="9.875" style="6" customWidth="1"/>
    <col min="6961" max="6961" width="7.75" style="6" customWidth="1"/>
    <col min="6962" max="6962" width="9.375" style="6" customWidth="1"/>
    <col min="6963" max="6963" width="9" style="6"/>
    <col min="6964" max="6964" width="5.875" style="6" customWidth="1"/>
    <col min="6965" max="6965" width="7.125" style="6" customWidth="1"/>
    <col min="6966" max="6966" width="8.125" style="6" customWidth="1"/>
    <col min="6967" max="6967" width="10.25" style="6" customWidth="1"/>
    <col min="6968" max="7188" width="9" style="6"/>
    <col min="7189" max="7189" width="36.875" style="6" bestFit="1" customWidth="1"/>
    <col min="7190" max="7190" width="7.125" style="6" customWidth="1"/>
    <col min="7191" max="7191" width="6" style="6" customWidth="1"/>
    <col min="7192" max="7192" width="5.75" style="6" customWidth="1"/>
    <col min="7193" max="7193" width="10.5" style="6" customWidth="1"/>
    <col min="7194" max="7194" width="7.5" style="6" customWidth="1"/>
    <col min="7195" max="7195" width="6.375" style="6" customWidth="1"/>
    <col min="7196" max="7196" width="6.5" style="6" customWidth="1"/>
    <col min="7197" max="7197" width="6.375" style="6" customWidth="1"/>
    <col min="7198" max="7198" width="7.875" style="6" customWidth="1"/>
    <col min="7199" max="7199" width="7.75" style="6" customWidth="1"/>
    <col min="7200" max="7203" width="6.5" style="6" customWidth="1"/>
    <col min="7204" max="7204" width="6.875" style="6" customWidth="1"/>
    <col min="7205" max="7205" width="9" style="6"/>
    <col min="7206" max="7206" width="6.125" style="6" customWidth="1"/>
    <col min="7207" max="7207" width="7.5" style="6" customWidth="1"/>
    <col min="7208" max="7208" width="7.625" style="6" customWidth="1"/>
    <col min="7209" max="7209" width="7.75" style="6" customWidth="1"/>
    <col min="7210" max="7210" width="10.125" style="6" bestFit="1" customWidth="1"/>
    <col min="7211" max="7211" width="12" style="6" customWidth="1"/>
    <col min="7212" max="7212" width="10.25" style="6" bestFit="1" customWidth="1"/>
    <col min="7213" max="7213" width="8.75" style="6" bestFit="1" customWidth="1"/>
    <col min="7214" max="7214" width="7.75" style="6" customWidth="1"/>
    <col min="7215" max="7215" width="9.125" style="6" customWidth="1"/>
    <col min="7216" max="7216" width="9.875" style="6" customWidth="1"/>
    <col min="7217" max="7217" width="7.75" style="6" customWidth="1"/>
    <col min="7218" max="7218" width="9.375" style="6" customWidth="1"/>
    <col min="7219" max="7219" width="9" style="6"/>
    <col min="7220" max="7220" width="5.875" style="6" customWidth="1"/>
    <col min="7221" max="7221" width="7.125" style="6" customWidth="1"/>
    <col min="7222" max="7222" width="8.125" style="6" customWidth="1"/>
    <col min="7223" max="7223" width="10.25" style="6" customWidth="1"/>
    <col min="7224" max="7444" width="9" style="6"/>
    <col min="7445" max="7445" width="36.875" style="6" bestFit="1" customWidth="1"/>
    <col min="7446" max="7446" width="7.125" style="6" customWidth="1"/>
    <col min="7447" max="7447" width="6" style="6" customWidth="1"/>
    <col min="7448" max="7448" width="5.75" style="6" customWidth="1"/>
    <col min="7449" max="7449" width="10.5" style="6" customWidth="1"/>
    <col min="7450" max="7450" width="7.5" style="6" customWidth="1"/>
    <col min="7451" max="7451" width="6.375" style="6" customWidth="1"/>
    <col min="7452" max="7452" width="6.5" style="6" customWidth="1"/>
    <col min="7453" max="7453" width="6.375" style="6" customWidth="1"/>
    <col min="7454" max="7454" width="7.875" style="6" customWidth="1"/>
    <col min="7455" max="7455" width="7.75" style="6" customWidth="1"/>
    <col min="7456" max="7459" width="6.5" style="6" customWidth="1"/>
    <col min="7460" max="7460" width="6.875" style="6" customWidth="1"/>
    <col min="7461" max="7461" width="9" style="6"/>
    <col min="7462" max="7462" width="6.125" style="6" customWidth="1"/>
    <col min="7463" max="7463" width="7.5" style="6" customWidth="1"/>
    <col min="7464" max="7464" width="7.625" style="6" customWidth="1"/>
    <col min="7465" max="7465" width="7.75" style="6" customWidth="1"/>
    <col min="7466" max="7466" width="10.125" style="6" bestFit="1" customWidth="1"/>
    <col min="7467" max="7467" width="12" style="6" customWidth="1"/>
    <col min="7468" max="7468" width="10.25" style="6" bestFit="1" customWidth="1"/>
    <col min="7469" max="7469" width="8.75" style="6" bestFit="1" customWidth="1"/>
    <col min="7470" max="7470" width="7.75" style="6" customWidth="1"/>
    <col min="7471" max="7471" width="9.125" style="6" customWidth="1"/>
    <col min="7472" max="7472" width="9.875" style="6" customWidth="1"/>
    <col min="7473" max="7473" width="7.75" style="6" customWidth="1"/>
    <col min="7474" max="7474" width="9.375" style="6" customWidth="1"/>
    <col min="7475" max="7475" width="9" style="6"/>
    <col min="7476" max="7476" width="5.875" style="6" customWidth="1"/>
    <col min="7477" max="7477" width="7.125" style="6" customWidth="1"/>
    <col min="7478" max="7478" width="8.125" style="6" customWidth="1"/>
    <col min="7479" max="7479" width="10.25" style="6" customWidth="1"/>
    <col min="7480" max="7700" width="9" style="6"/>
    <col min="7701" max="7701" width="36.875" style="6" bestFit="1" customWidth="1"/>
    <col min="7702" max="7702" width="7.125" style="6" customWidth="1"/>
    <col min="7703" max="7703" width="6" style="6" customWidth="1"/>
    <col min="7704" max="7704" width="5.75" style="6" customWidth="1"/>
    <col min="7705" max="7705" width="10.5" style="6" customWidth="1"/>
    <col min="7706" max="7706" width="7.5" style="6" customWidth="1"/>
    <col min="7707" max="7707" width="6.375" style="6" customWidth="1"/>
    <col min="7708" max="7708" width="6.5" style="6" customWidth="1"/>
    <col min="7709" max="7709" width="6.375" style="6" customWidth="1"/>
    <col min="7710" max="7710" width="7.875" style="6" customWidth="1"/>
    <col min="7711" max="7711" width="7.75" style="6" customWidth="1"/>
    <col min="7712" max="7715" width="6.5" style="6" customWidth="1"/>
    <col min="7716" max="7716" width="6.875" style="6" customWidth="1"/>
    <col min="7717" max="7717" width="9" style="6"/>
    <col min="7718" max="7718" width="6.125" style="6" customWidth="1"/>
    <col min="7719" max="7719" width="7.5" style="6" customWidth="1"/>
    <col min="7720" max="7720" width="7.625" style="6" customWidth="1"/>
    <col min="7721" max="7721" width="7.75" style="6" customWidth="1"/>
    <col min="7722" max="7722" width="10.125" style="6" bestFit="1" customWidth="1"/>
    <col min="7723" max="7723" width="12" style="6" customWidth="1"/>
    <col min="7724" max="7724" width="10.25" style="6" bestFit="1" customWidth="1"/>
    <col min="7725" max="7725" width="8.75" style="6" bestFit="1" customWidth="1"/>
    <col min="7726" max="7726" width="7.75" style="6" customWidth="1"/>
    <col min="7727" max="7727" width="9.125" style="6" customWidth="1"/>
    <col min="7728" max="7728" width="9.875" style="6" customWidth="1"/>
    <col min="7729" max="7729" width="7.75" style="6" customWidth="1"/>
    <col min="7730" max="7730" width="9.375" style="6" customWidth="1"/>
    <col min="7731" max="7731" width="9" style="6"/>
    <col min="7732" max="7732" width="5.875" style="6" customWidth="1"/>
    <col min="7733" max="7733" width="7.125" style="6" customWidth="1"/>
    <col min="7734" max="7734" width="8.125" style="6" customWidth="1"/>
    <col min="7735" max="7735" width="10.25" style="6" customWidth="1"/>
    <col min="7736" max="7956" width="9" style="6"/>
    <col min="7957" max="7957" width="36.875" style="6" bestFit="1" customWidth="1"/>
    <col min="7958" max="7958" width="7.125" style="6" customWidth="1"/>
    <col min="7959" max="7959" width="6" style="6" customWidth="1"/>
    <col min="7960" max="7960" width="5.75" style="6" customWidth="1"/>
    <col min="7961" max="7961" width="10.5" style="6" customWidth="1"/>
    <col min="7962" max="7962" width="7.5" style="6" customWidth="1"/>
    <col min="7963" max="7963" width="6.375" style="6" customWidth="1"/>
    <col min="7964" max="7964" width="6.5" style="6" customWidth="1"/>
    <col min="7965" max="7965" width="6.375" style="6" customWidth="1"/>
    <col min="7966" max="7966" width="7.875" style="6" customWidth="1"/>
    <col min="7967" max="7967" width="7.75" style="6" customWidth="1"/>
    <col min="7968" max="7971" width="6.5" style="6" customWidth="1"/>
    <col min="7972" max="7972" width="6.875" style="6" customWidth="1"/>
    <col min="7973" max="7973" width="9" style="6"/>
    <col min="7974" max="7974" width="6.125" style="6" customWidth="1"/>
    <col min="7975" max="7975" width="7.5" style="6" customWidth="1"/>
    <col min="7976" max="7976" width="7.625" style="6" customWidth="1"/>
    <col min="7977" max="7977" width="7.75" style="6" customWidth="1"/>
    <col min="7978" max="7978" width="10.125" style="6" bestFit="1" customWidth="1"/>
    <col min="7979" max="7979" width="12" style="6" customWidth="1"/>
    <col min="7980" max="7980" width="10.25" style="6" bestFit="1" customWidth="1"/>
    <col min="7981" max="7981" width="8.75" style="6" bestFit="1" customWidth="1"/>
    <col min="7982" max="7982" width="7.75" style="6" customWidth="1"/>
    <col min="7983" max="7983" width="9.125" style="6" customWidth="1"/>
    <col min="7984" max="7984" width="9.875" style="6" customWidth="1"/>
    <col min="7985" max="7985" width="7.75" style="6" customWidth="1"/>
    <col min="7986" max="7986" width="9.375" style="6" customWidth="1"/>
    <col min="7987" max="7987" width="9" style="6"/>
    <col min="7988" max="7988" width="5.875" style="6" customWidth="1"/>
    <col min="7989" max="7989" width="7.125" style="6" customWidth="1"/>
    <col min="7990" max="7990" width="8.125" style="6" customWidth="1"/>
    <col min="7991" max="7991" width="10.25" style="6" customWidth="1"/>
    <col min="7992" max="8212" width="9" style="6"/>
    <col min="8213" max="8213" width="36.875" style="6" bestFit="1" customWidth="1"/>
    <col min="8214" max="8214" width="7.125" style="6" customWidth="1"/>
    <col min="8215" max="8215" width="6" style="6" customWidth="1"/>
    <col min="8216" max="8216" width="5.75" style="6" customWidth="1"/>
    <col min="8217" max="8217" width="10.5" style="6" customWidth="1"/>
    <col min="8218" max="8218" width="7.5" style="6" customWidth="1"/>
    <col min="8219" max="8219" width="6.375" style="6" customWidth="1"/>
    <col min="8220" max="8220" width="6.5" style="6" customWidth="1"/>
    <col min="8221" max="8221" width="6.375" style="6" customWidth="1"/>
    <col min="8222" max="8222" width="7.875" style="6" customWidth="1"/>
    <col min="8223" max="8223" width="7.75" style="6" customWidth="1"/>
    <col min="8224" max="8227" width="6.5" style="6" customWidth="1"/>
    <col min="8228" max="8228" width="6.875" style="6" customWidth="1"/>
    <col min="8229" max="8229" width="9" style="6"/>
    <col min="8230" max="8230" width="6.125" style="6" customWidth="1"/>
    <col min="8231" max="8231" width="7.5" style="6" customWidth="1"/>
    <col min="8232" max="8232" width="7.625" style="6" customWidth="1"/>
    <col min="8233" max="8233" width="7.75" style="6" customWidth="1"/>
    <col min="8234" max="8234" width="10.125" style="6" bestFit="1" customWidth="1"/>
    <col min="8235" max="8235" width="12" style="6" customWidth="1"/>
    <col min="8236" max="8236" width="10.25" style="6" bestFit="1" customWidth="1"/>
    <col min="8237" max="8237" width="8.75" style="6" bestFit="1" customWidth="1"/>
    <col min="8238" max="8238" width="7.75" style="6" customWidth="1"/>
    <col min="8239" max="8239" width="9.125" style="6" customWidth="1"/>
    <col min="8240" max="8240" width="9.875" style="6" customWidth="1"/>
    <col min="8241" max="8241" width="7.75" style="6" customWidth="1"/>
    <col min="8242" max="8242" width="9.375" style="6" customWidth="1"/>
    <col min="8243" max="8243" width="9" style="6"/>
    <col min="8244" max="8244" width="5.875" style="6" customWidth="1"/>
    <col min="8245" max="8245" width="7.125" style="6" customWidth="1"/>
    <col min="8246" max="8246" width="8.125" style="6" customWidth="1"/>
    <col min="8247" max="8247" width="10.25" style="6" customWidth="1"/>
    <col min="8248" max="8468" width="9" style="6"/>
    <col min="8469" max="8469" width="36.875" style="6" bestFit="1" customWidth="1"/>
    <col min="8470" max="8470" width="7.125" style="6" customWidth="1"/>
    <col min="8471" max="8471" width="6" style="6" customWidth="1"/>
    <col min="8472" max="8472" width="5.75" style="6" customWidth="1"/>
    <col min="8473" max="8473" width="10.5" style="6" customWidth="1"/>
    <col min="8474" max="8474" width="7.5" style="6" customWidth="1"/>
    <col min="8475" max="8475" width="6.375" style="6" customWidth="1"/>
    <col min="8476" max="8476" width="6.5" style="6" customWidth="1"/>
    <col min="8477" max="8477" width="6.375" style="6" customWidth="1"/>
    <col min="8478" max="8478" width="7.875" style="6" customWidth="1"/>
    <col min="8479" max="8479" width="7.75" style="6" customWidth="1"/>
    <col min="8480" max="8483" width="6.5" style="6" customWidth="1"/>
    <col min="8484" max="8484" width="6.875" style="6" customWidth="1"/>
    <col min="8485" max="8485" width="9" style="6"/>
    <col min="8486" max="8486" width="6.125" style="6" customWidth="1"/>
    <col min="8487" max="8487" width="7.5" style="6" customWidth="1"/>
    <col min="8488" max="8488" width="7.625" style="6" customWidth="1"/>
    <col min="8489" max="8489" width="7.75" style="6" customWidth="1"/>
    <col min="8490" max="8490" width="10.125" style="6" bestFit="1" customWidth="1"/>
    <col min="8491" max="8491" width="12" style="6" customWidth="1"/>
    <col min="8492" max="8492" width="10.25" style="6" bestFit="1" customWidth="1"/>
    <col min="8493" max="8493" width="8.75" style="6" bestFit="1" customWidth="1"/>
    <col min="8494" max="8494" width="7.75" style="6" customWidth="1"/>
    <col min="8495" max="8495" width="9.125" style="6" customWidth="1"/>
    <col min="8496" max="8496" width="9.875" style="6" customWidth="1"/>
    <col min="8497" max="8497" width="7.75" style="6" customWidth="1"/>
    <col min="8498" max="8498" width="9.375" style="6" customWidth="1"/>
    <col min="8499" max="8499" width="9" style="6"/>
    <col min="8500" max="8500" width="5.875" style="6" customWidth="1"/>
    <col min="8501" max="8501" width="7.125" style="6" customWidth="1"/>
    <col min="8502" max="8502" width="8.125" style="6" customWidth="1"/>
    <col min="8503" max="8503" width="10.25" style="6" customWidth="1"/>
    <col min="8504" max="8724" width="9" style="6"/>
    <col min="8725" max="8725" width="36.875" style="6" bestFit="1" customWidth="1"/>
    <col min="8726" max="8726" width="7.125" style="6" customWidth="1"/>
    <col min="8727" max="8727" width="6" style="6" customWidth="1"/>
    <col min="8728" max="8728" width="5.75" style="6" customWidth="1"/>
    <col min="8729" max="8729" width="10.5" style="6" customWidth="1"/>
    <col min="8730" max="8730" width="7.5" style="6" customWidth="1"/>
    <col min="8731" max="8731" width="6.375" style="6" customWidth="1"/>
    <col min="8732" max="8732" width="6.5" style="6" customWidth="1"/>
    <col min="8733" max="8733" width="6.375" style="6" customWidth="1"/>
    <col min="8734" max="8734" width="7.875" style="6" customWidth="1"/>
    <col min="8735" max="8735" width="7.75" style="6" customWidth="1"/>
    <col min="8736" max="8739" width="6.5" style="6" customWidth="1"/>
    <col min="8740" max="8740" width="6.875" style="6" customWidth="1"/>
    <col min="8741" max="8741" width="9" style="6"/>
    <col min="8742" max="8742" width="6.125" style="6" customWidth="1"/>
    <col min="8743" max="8743" width="7.5" style="6" customWidth="1"/>
    <col min="8744" max="8744" width="7.625" style="6" customWidth="1"/>
    <col min="8745" max="8745" width="7.75" style="6" customWidth="1"/>
    <col min="8746" max="8746" width="10.125" style="6" bestFit="1" customWidth="1"/>
    <col min="8747" max="8747" width="12" style="6" customWidth="1"/>
    <col min="8748" max="8748" width="10.25" style="6" bestFit="1" customWidth="1"/>
    <col min="8749" max="8749" width="8.75" style="6" bestFit="1" customWidth="1"/>
    <col min="8750" max="8750" width="7.75" style="6" customWidth="1"/>
    <col min="8751" max="8751" width="9.125" style="6" customWidth="1"/>
    <col min="8752" max="8752" width="9.875" style="6" customWidth="1"/>
    <col min="8753" max="8753" width="7.75" style="6" customWidth="1"/>
    <col min="8754" max="8754" width="9.375" style="6" customWidth="1"/>
    <col min="8755" max="8755" width="9" style="6"/>
    <col min="8756" max="8756" width="5.875" style="6" customWidth="1"/>
    <col min="8757" max="8757" width="7.125" style="6" customWidth="1"/>
    <col min="8758" max="8758" width="8.125" style="6" customWidth="1"/>
    <col min="8759" max="8759" width="10.25" style="6" customWidth="1"/>
    <col min="8760" max="8980" width="9" style="6"/>
    <col min="8981" max="8981" width="36.875" style="6" bestFit="1" customWidth="1"/>
    <col min="8982" max="8982" width="7.125" style="6" customWidth="1"/>
    <col min="8983" max="8983" width="6" style="6" customWidth="1"/>
    <col min="8984" max="8984" width="5.75" style="6" customWidth="1"/>
    <col min="8985" max="8985" width="10.5" style="6" customWidth="1"/>
    <col min="8986" max="8986" width="7.5" style="6" customWidth="1"/>
    <col min="8987" max="8987" width="6.375" style="6" customWidth="1"/>
    <col min="8988" max="8988" width="6.5" style="6" customWidth="1"/>
    <col min="8989" max="8989" width="6.375" style="6" customWidth="1"/>
    <col min="8990" max="8990" width="7.875" style="6" customWidth="1"/>
    <col min="8991" max="8991" width="7.75" style="6" customWidth="1"/>
    <col min="8992" max="8995" width="6.5" style="6" customWidth="1"/>
    <col min="8996" max="8996" width="6.875" style="6" customWidth="1"/>
    <col min="8997" max="8997" width="9" style="6"/>
    <col min="8998" max="8998" width="6.125" style="6" customWidth="1"/>
    <col min="8999" max="8999" width="7.5" style="6" customWidth="1"/>
    <col min="9000" max="9000" width="7.625" style="6" customWidth="1"/>
    <col min="9001" max="9001" width="7.75" style="6" customWidth="1"/>
    <col min="9002" max="9002" width="10.125" style="6" bestFit="1" customWidth="1"/>
    <col min="9003" max="9003" width="12" style="6" customWidth="1"/>
    <col min="9004" max="9004" width="10.25" style="6" bestFit="1" customWidth="1"/>
    <col min="9005" max="9005" width="8.75" style="6" bestFit="1" customWidth="1"/>
    <col min="9006" max="9006" width="7.75" style="6" customWidth="1"/>
    <col min="9007" max="9007" width="9.125" style="6" customWidth="1"/>
    <col min="9008" max="9008" width="9.875" style="6" customWidth="1"/>
    <col min="9009" max="9009" width="7.75" style="6" customWidth="1"/>
    <col min="9010" max="9010" width="9.375" style="6" customWidth="1"/>
    <col min="9011" max="9011" width="9" style="6"/>
    <col min="9012" max="9012" width="5.875" style="6" customWidth="1"/>
    <col min="9013" max="9013" width="7.125" style="6" customWidth="1"/>
    <col min="9014" max="9014" width="8.125" style="6" customWidth="1"/>
    <col min="9015" max="9015" width="10.25" style="6" customWidth="1"/>
    <col min="9016" max="9236" width="9" style="6"/>
    <col min="9237" max="9237" width="36.875" style="6" bestFit="1" customWidth="1"/>
    <col min="9238" max="9238" width="7.125" style="6" customWidth="1"/>
    <col min="9239" max="9239" width="6" style="6" customWidth="1"/>
    <col min="9240" max="9240" width="5.75" style="6" customWidth="1"/>
    <col min="9241" max="9241" width="10.5" style="6" customWidth="1"/>
    <col min="9242" max="9242" width="7.5" style="6" customWidth="1"/>
    <col min="9243" max="9243" width="6.375" style="6" customWidth="1"/>
    <col min="9244" max="9244" width="6.5" style="6" customWidth="1"/>
    <col min="9245" max="9245" width="6.375" style="6" customWidth="1"/>
    <col min="9246" max="9246" width="7.875" style="6" customWidth="1"/>
    <col min="9247" max="9247" width="7.75" style="6" customWidth="1"/>
    <col min="9248" max="9251" width="6.5" style="6" customWidth="1"/>
    <col min="9252" max="9252" width="6.875" style="6" customWidth="1"/>
    <col min="9253" max="9253" width="9" style="6"/>
    <col min="9254" max="9254" width="6.125" style="6" customWidth="1"/>
    <col min="9255" max="9255" width="7.5" style="6" customWidth="1"/>
    <col min="9256" max="9256" width="7.625" style="6" customWidth="1"/>
    <col min="9257" max="9257" width="7.75" style="6" customWidth="1"/>
    <col min="9258" max="9258" width="10.125" style="6" bestFit="1" customWidth="1"/>
    <col min="9259" max="9259" width="12" style="6" customWidth="1"/>
    <col min="9260" max="9260" width="10.25" style="6" bestFit="1" customWidth="1"/>
    <col min="9261" max="9261" width="8.75" style="6" bestFit="1" customWidth="1"/>
    <col min="9262" max="9262" width="7.75" style="6" customWidth="1"/>
    <col min="9263" max="9263" width="9.125" style="6" customWidth="1"/>
    <col min="9264" max="9264" width="9.875" style="6" customWidth="1"/>
    <col min="9265" max="9265" width="7.75" style="6" customWidth="1"/>
    <col min="9266" max="9266" width="9.375" style="6" customWidth="1"/>
    <col min="9267" max="9267" width="9" style="6"/>
    <col min="9268" max="9268" width="5.875" style="6" customWidth="1"/>
    <col min="9269" max="9269" width="7.125" style="6" customWidth="1"/>
    <col min="9270" max="9270" width="8.125" style="6" customWidth="1"/>
    <col min="9271" max="9271" width="10.25" style="6" customWidth="1"/>
    <col min="9272" max="9492" width="9" style="6"/>
    <col min="9493" max="9493" width="36.875" style="6" bestFit="1" customWidth="1"/>
    <col min="9494" max="9494" width="7.125" style="6" customWidth="1"/>
    <col min="9495" max="9495" width="6" style="6" customWidth="1"/>
    <col min="9496" max="9496" width="5.75" style="6" customWidth="1"/>
    <col min="9497" max="9497" width="10.5" style="6" customWidth="1"/>
    <col min="9498" max="9498" width="7.5" style="6" customWidth="1"/>
    <col min="9499" max="9499" width="6.375" style="6" customWidth="1"/>
    <col min="9500" max="9500" width="6.5" style="6" customWidth="1"/>
    <col min="9501" max="9501" width="6.375" style="6" customWidth="1"/>
    <col min="9502" max="9502" width="7.875" style="6" customWidth="1"/>
    <col min="9503" max="9503" width="7.75" style="6" customWidth="1"/>
    <col min="9504" max="9507" width="6.5" style="6" customWidth="1"/>
    <col min="9508" max="9508" width="6.875" style="6" customWidth="1"/>
    <col min="9509" max="9509" width="9" style="6"/>
    <col min="9510" max="9510" width="6.125" style="6" customWidth="1"/>
    <col min="9511" max="9511" width="7.5" style="6" customWidth="1"/>
    <col min="9512" max="9512" width="7.625" style="6" customWidth="1"/>
    <col min="9513" max="9513" width="7.75" style="6" customWidth="1"/>
    <col min="9514" max="9514" width="10.125" style="6" bestFit="1" customWidth="1"/>
    <col min="9515" max="9515" width="12" style="6" customWidth="1"/>
    <col min="9516" max="9516" width="10.25" style="6" bestFit="1" customWidth="1"/>
    <col min="9517" max="9517" width="8.75" style="6" bestFit="1" customWidth="1"/>
    <col min="9518" max="9518" width="7.75" style="6" customWidth="1"/>
    <col min="9519" max="9519" width="9.125" style="6" customWidth="1"/>
    <col min="9520" max="9520" width="9.875" style="6" customWidth="1"/>
    <col min="9521" max="9521" width="7.75" style="6" customWidth="1"/>
    <col min="9522" max="9522" width="9.375" style="6" customWidth="1"/>
    <col min="9523" max="9523" width="9" style="6"/>
    <col min="9524" max="9524" width="5.875" style="6" customWidth="1"/>
    <col min="9525" max="9525" width="7.125" style="6" customWidth="1"/>
    <col min="9526" max="9526" width="8.125" style="6" customWidth="1"/>
    <col min="9527" max="9527" width="10.25" style="6" customWidth="1"/>
    <col min="9528" max="9748" width="9" style="6"/>
    <col min="9749" max="9749" width="36.875" style="6" bestFit="1" customWidth="1"/>
    <col min="9750" max="9750" width="7.125" style="6" customWidth="1"/>
    <col min="9751" max="9751" width="6" style="6" customWidth="1"/>
    <col min="9752" max="9752" width="5.75" style="6" customWidth="1"/>
    <col min="9753" max="9753" width="10.5" style="6" customWidth="1"/>
    <col min="9754" max="9754" width="7.5" style="6" customWidth="1"/>
    <col min="9755" max="9755" width="6.375" style="6" customWidth="1"/>
    <col min="9756" max="9756" width="6.5" style="6" customWidth="1"/>
    <col min="9757" max="9757" width="6.375" style="6" customWidth="1"/>
    <col min="9758" max="9758" width="7.875" style="6" customWidth="1"/>
    <col min="9759" max="9759" width="7.75" style="6" customWidth="1"/>
    <col min="9760" max="9763" width="6.5" style="6" customWidth="1"/>
    <col min="9764" max="9764" width="6.875" style="6" customWidth="1"/>
    <col min="9765" max="9765" width="9" style="6"/>
    <col min="9766" max="9766" width="6.125" style="6" customWidth="1"/>
    <col min="9767" max="9767" width="7.5" style="6" customWidth="1"/>
    <col min="9768" max="9768" width="7.625" style="6" customWidth="1"/>
    <col min="9769" max="9769" width="7.75" style="6" customWidth="1"/>
    <col min="9770" max="9770" width="10.125" style="6" bestFit="1" customWidth="1"/>
    <col min="9771" max="9771" width="12" style="6" customWidth="1"/>
    <col min="9772" max="9772" width="10.25" style="6" bestFit="1" customWidth="1"/>
    <col min="9773" max="9773" width="8.75" style="6" bestFit="1" customWidth="1"/>
    <col min="9774" max="9774" width="7.75" style="6" customWidth="1"/>
    <col min="9775" max="9775" width="9.125" style="6" customWidth="1"/>
    <col min="9776" max="9776" width="9.875" style="6" customWidth="1"/>
    <col min="9777" max="9777" width="7.75" style="6" customWidth="1"/>
    <col min="9778" max="9778" width="9.375" style="6" customWidth="1"/>
    <col min="9779" max="9779" width="9" style="6"/>
    <col min="9780" max="9780" width="5.875" style="6" customWidth="1"/>
    <col min="9781" max="9781" width="7.125" style="6" customWidth="1"/>
    <col min="9782" max="9782" width="8.125" style="6" customWidth="1"/>
    <col min="9783" max="9783" width="10.25" style="6" customWidth="1"/>
    <col min="9784" max="10004" width="9" style="6"/>
    <col min="10005" max="10005" width="36.875" style="6" bestFit="1" customWidth="1"/>
    <col min="10006" max="10006" width="7.125" style="6" customWidth="1"/>
    <col min="10007" max="10007" width="6" style="6" customWidth="1"/>
    <col min="10008" max="10008" width="5.75" style="6" customWidth="1"/>
    <col min="10009" max="10009" width="10.5" style="6" customWidth="1"/>
    <col min="10010" max="10010" width="7.5" style="6" customWidth="1"/>
    <col min="10011" max="10011" width="6.375" style="6" customWidth="1"/>
    <col min="10012" max="10012" width="6.5" style="6" customWidth="1"/>
    <col min="10013" max="10013" width="6.375" style="6" customWidth="1"/>
    <col min="10014" max="10014" width="7.875" style="6" customWidth="1"/>
    <col min="10015" max="10015" width="7.75" style="6" customWidth="1"/>
    <col min="10016" max="10019" width="6.5" style="6" customWidth="1"/>
    <col min="10020" max="10020" width="6.875" style="6" customWidth="1"/>
    <col min="10021" max="10021" width="9" style="6"/>
    <col min="10022" max="10022" width="6.125" style="6" customWidth="1"/>
    <col min="10023" max="10023" width="7.5" style="6" customWidth="1"/>
    <col min="10024" max="10024" width="7.625" style="6" customWidth="1"/>
    <col min="10025" max="10025" width="7.75" style="6" customWidth="1"/>
    <col min="10026" max="10026" width="10.125" style="6" bestFit="1" customWidth="1"/>
    <col min="10027" max="10027" width="12" style="6" customWidth="1"/>
    <col min="10028" max="10028" width="10.25" style="6" bestFit="1" customWidth="1"/>
    <col min="10029" max="10029" width="8.75" style="6" bestFit="1" customWidth="1"/>
    <col min="10030" max="10030" width="7.75" style="6" customWidth="1"/>
    <col min="10031" max="10031" width="9.125" style="6" customWidth="1"/>
    <col min="10032" max="10032" width="9.875" style="6" customWidth="1"/>
    <col min="10033" max="10033" width="7.75" style="6" customWidth="1"/>
    <col min="10034" max="10034" width="9.375" style="6" customWidth="1"/>
    <col min="10035" max="10035" width="9" style="6"/>
    <col min="10036" max="10036" width="5.875" style="6" customWidth="1"/>
    <col min="10037" max="10037" width="7.125" style="6" customWidth="1"/>
    <col min="10038" max="10038" width="8.125" style="6" customWidth="1"/>
    <col min="10039" max="10039" width="10.25" style="6" customWidth="1"/>
    <col min="10040" max="10260" width="9" style="6"/>
    <col min="10261" max="10261" width="36.875" style="6" bestFit="1" customWidth="1"/>
    <col min="10262" max="10262" width="7.125" style="6" customWidth="1"/>
    <col min="10263" max="10263" width="6" style="6" customWidth="1"/>
    <col min="10264" max="10264" width="5.75" style="6" customWidth="1"/>
    <col min="10265" max="10265" width="10.5" style="6" customWidth="1"/>
    <col min="10266" max="10266" width="7.5" style="6" customWidth="1"/>
    <col min="10267" max="10267" width="6.375" style="6" customWidth="1"/>
    <col min="10268" max="10268" width="6.5" style="6" customWidth="1"/>
    <col min="10269" max="10269" width="6.375" style="6" customWidth="1"/>
    <col min="10270" max="10270" width="7.875" style="6" customWidth="1"/>
    <col min="10271" max="10271" width="7.75" style="6" customWidth="1"/>
    <col min="10272" max="10275" width="6.5" style="6" customWidth="1"/>
    <col min="10276" max="10276" width="6.875" style="6" customWidth="1"/>
    <col min="10277" max="10277" width="9" style="6"/>
    <col min="10278" max="10278" width="6.125" style="6" customWidth="1"/>
    <col min="10279" max="10279" width="7.5" style="6" customWidth="1"/>
    <col min="10280" max="10280" width="7.625" style="6" customWidth="1"/>
    <col min="10281" max="10281" width="7.75" style="6" customWidth="1"/>
    <col min="10282" max="10282" width="10.125" style="6" bestFit="1" customWidth="1"/>
    <col min="10283" max="10283" width="12" style="6" customWidth="1"/>
    <col min="10284" max="10284" width="10.25" style="6" bestFit="1" customWidth="1"/>
    <col min="10285" max="10285" width="8.75" style="6" bestFit="1" customWidth="1"/>
    <col min="10286" max="10286" width="7.75" style="6" customWidth="1"/>
    <col min="10287" max="10287" width="9.125" style="6" customWidth="1"/>
    <col min="10288" max="10288" width="9.875" style="6" customWidth="1"/>
    <col min="10289" max="10289" width="7.75" style="6" customWidth="1"/>
    <col min="10290" max="10290" width="9.375" style="6" customWidth="1"/>
    <col min="10291" max="10291" width="9" style="6"/>
    <col min="10292" max="10292" width="5.875" style="6" customWidth="1"/>
    <col min="10293" max="10293" width="7.125" style="6" customWidth="1"/>
    <col min="10294" max="10294" width="8.125" style="6" customWidth="1"/>
    <col min="10295" max="10295" width="10.25" style="6" customWidth="1"/>
    <col min="10296" max="10516" width="9" style="6"/>
    <col min="10517" max="10517" width="36.875" style="6" bestFit="1" customWidth="1"/>
    <col min="10518" max="10518" width="7.125" style="6" customWidth="1"/>
    <col min="10519" max="10519" width="6" style="6" customWidth="1"/>
    <col min="10520" max="10520" width="5.75" style="6" customWidth="1"/>
    <col min="10521" max="10521" width="10.5" style="6" customWidth="1"/>
    <col min="10522" max="10522" width="7.5" style="6" customWidth="1"/>
    <col min="10523" max="10523" width="6.375" style="6" customWidth="1"/>
    <col min="10524" max="10524" width="6.5" style="6" customWidth="1"/>
    <col min="10525" max="10525" width="6.375" style="6" customWidth="1"/>
    <col min="10526" max="10526" width="7.875" style="6" customWidth="1"/>
    <col min="10527" max="10527" width="7.75" style="6" customWidth="1"/>
    <col min="10528" max="10531" width="6.5" style="6" customWidth="1"/>
    <col min="10532" max="10532" width="6.875" style="6" customWidth="1"/>
    <col min="10533" max="10533" width="9" style="6"/>
    <col min="10534" max="10534" width="6.125" style="6" customWidth="1"/>
    <col min="10535" max="10535" width="7.5" style="6" customWidth="1"/>
    <col min="10536" max="10536" width="7.625" style="6" customWidth="1"/>
    <col min="10537" max="10537" width="7.75" style="6" customWidth="1"/>
    <col min="10538" max="10538" width="10.125" style="6" bestFit="1" customWidth="1"/>
    <col min="10539" max="10539" width="12" style="6" customWidth="1"/>
    <col min="10540" max="10540" width="10.25" style="6" bestFit="1" customWidth="1"/>
    <col min="10541" max="10541" width="8.75" style="6" bestFit="1" customWidth="1"/>
    <col min="10542" max="10542" width="7.75" style="6" customWidth="1"/>
    <col min="10543" max="10543" width="9.125" style="6" customWidth="1"/>
    <col min="10544" max="10544" width="9.875" style="6" customWidth="1"/>
    <col min="10545" max="10545" width="7.75" style="6" customWidth="1"/>
    <col min="10546" max="10546" width="9.375" style="6" customWidth="1"/>
    <col min="10547" max="10547" width="9" style="6"/>
    <col min="10548" max="10548" width="5.875" style="6" customWidth="1"/>
    <col min="10549" max="10549" width="7.125" style="6" customWidth="1"/>
    <col min="10550" max="10550" width="8.125" style="6" customWidth="1"/>
    <col min="10551" max="10551" width="10.25" style="6" customWidth="1"/>
    <col min="10552" max="10772" width="9" style="6"/>
    <col min="10773" max="10773" width="36.875" style="6" bestFit="1" customWidth="1"/>
    <col min="10774" max="10774" width="7.125" style="6" customWidth="1"/>
    <col min="10775" max="10775" width="6" style="6" customWidth="1"/>
    <col min="10776" max="10776" width="5.75" style="6" customWidth="1"/>
    <col min="10777" max="10777" width="10.5" style="6" customWidth="1"/>
    <col min="10778" max="10778" width="7.5" style="6" customWidth="1"/>
    <col min="10779" max="10779" width="6.375" style="6" customWidth="1"/>
    <col min="10780" max="10780" width="6.5" style="6" customWidth="1"/>
    <col min="10781" max="10781" width="6.375" style="6" customWidth="1"/>
    <col min="10782" max="10782" width="7.875" style="6" customWidth="1"/>
    <col min="10783" max="10783" width="7.75" style="6" customWidth="1"/>
    <col min="10784" max="10787" width="6.5" style="6" customWidth="1"/>
    <col min="10788" max="10788" width="6.875" style="6" customWidth="1"/>
    <col min="10789" max="10789" width="9" style="6"/>
    <col min="10790" max="10790" width="6.125" style="6" customWidth="1"/>
    <col min="10791" max="10791" width="7.5" style="6" customWidth="1"/>
    <col min="10792" max="10792" width="7.625" style="6" customWidth="1"/>
    <col min="10793" max="10793" width="7.75" style="6" customWidth="1"/>
    <col min="10794" max="10794" width="10.125" style="6" bestFit="1" customWidth="1"/>
    <col min="10795" max="10795" width="12" style="6" customWidth="1"/>
    <col min="10796" max="10796" width="10.25" style="6" bestFit="1" customWidth="1"/>
    <col min="10797" max="10797" width="8.75" style="6" bestFit="1" customWidth="1"/>
    <col min="10798" max="10798" width="7.75" style="6" customWidth="1"/>
    <col min="10799" max="10799" width="9.125" style="6" customWidth="1"/>
    <col min="10800" max="10800" width="9.875" style="6" customWidth="1"/>
    <col min="10801" max="10801" width="7.75" style="6" customWidth="1"/>
    <col min="10802" max="10802" width="9.375" style="6" customWidth="1"/>
    <col min="10803" max="10803" width="9" style="6"/>
    <col min="10804" max="10804" width="5.875" style="6" customWidth="1"/>
    <col min="10805" max="10805" width="7.125" style="6" customWidth="1"/>
    <col min="10806" max="10806" width="8.125" style="6" customWidth="1"/>
    <col min="10807" max="10807" width="10.25" style="6" customWidth="1"/>
    <col min="10808" max="11028" width="9" style="6"/>
    <col min="11029" max="11029" width="36.875" style="6" bestFit="1" customWidth="1"/>
    <col min="11030" max="11030" width="7.125" style="6" customWidth="1"/>
    <col min="11031" max="11031" width="6" style="6" customWidth="1"/>
    <col min="11032" max="11032" width="5.75" style="6" customWidth="1"/>
    <col min="11033" max="11033" width="10.5" style="6" customWidth="1"/>
    <col min="11034" max="11034" width="7.5" style="6" customWidth="1"/>
    <col min="11035" max="11035" width="6.375" style="6" customWidth="1"/>
    <col min="11036" max="11036" width="6.5" style="6" customWidth="1"/>
    <col min="11037" max="11037" width="6.375" style="6" customWidth="1"/>
    <col min="11038" max="11038" width="7.875" style="6" customWidth="1"/>
    <col min="11039" max="11039" width="7.75" style="6" customWidth="1"/>
    <col min="11040" max="11043" width="6.5" style="6" customWidth="1"/>
    <col min="11044" max="11044" width="6.875" style="6" customWidth="1"/>
    <col min="11045" max="11045" width="9" style="6"/>
    <col min="11046" max="11046" width="6.125" style="6" customWidth="1"/>
    <col min="11047" max="11047" width="7.5" style="6" customWidth="1"/>
    <col min="11048" max="11048" width="7.625" style="6" customWidth="1"/>
    <col min="11049" max="11049" width="7.75" style="6" customWidth="1"/>
    <col min="11050" max="11050" width="10.125" style="6" bestFit="1" customWidth="1"/>
    <col min="11051" max="11051" width="12" style="6" customWidth="1"/>
    <col min="11052" max="11052" width="10.25" style="6" bestFit="1" customWidth="1"/>
    <col min="11053" max="11053" width="8.75" style="6" bestFit="1" customWidth="1"/>
    <col min="11054" max="11054" width="7.75" style="6" customWidth="1"/>
    <col min="11055" max="11055" width="9.125" style="6" customWidth="1"/>
    <col min="11056" max="11056" width="9.875" style="6" customWidth="1"/>
    <col min="11057" max="11057" width="7.75" style="6" customWidth="1"/>
    <col min="11058" max="11058" width="9.375" style="6" customWidth="1"/>
    <col min="11059" max="11059" width="9" style="6"/>
    <col min="11060" max="11060" width="5.875" style="6" customWidth="1"/>
    <col min="11061" max="11061" width="7.125" style="6" customWidth="1"/>
    <col min="11062" max="11062" width="8.125" style="6" customWidth="1"/>
    <col min="11063" max="11063" width="10.25" style="6" customWidth="1"/>
    <col min="11064" max="11284" width="9" style="6"/>
    <col min="11285" max="11285" width="36.875" style="6" bestFit="1" customWidth="1"/>
    <col min="11286" max="11286" width="7.125" style="6" customWidth="1"/>
    <col min="11287" max="11287" width="6" style="6" customWidth="1"/>
    <col min="11288" max="11288" width="5.75" style="6" customWidth="1"/>
    <col min="11289" max="11289" width="10.5" style="6" customWidth="1"/>
    <col min="11290" max="11290" width="7.5" style="6" customWidth="1"/>
    <col min="11291" max="11291" width="6.375" style="6" customWidth="1"/>
    <col min="11292" max="11292" width="6.5" style="6" customWidth="1"/>
    <col min="11293" max="11293" width="6.375" style="6" customWidth="1"/>
    <col min="11294" max="11294" width="7.875" style="6" customWidth="1"/>
    <col min="11295" max="11295" width="7.75" style="6" customWidth="1"/>
    <col min="11296" max="11299" width="6.5" style="6" customWidth="1"/>
    <col min="11300" max="11300" width="6.875" style="6" customWidth="1"/>
    <col min="11301" max="11301" width="9" style="6"/>
    <col min="11302" max="11302" width="6.125" style="6" customWidth="1"/>
    <col min="11303" max="11303" width="7.5" style="6" customWidth="1"/>
    <col min="11304" max="11304" width="7.625" style="6" customWidth="1"/>
    <col min="11305" max="11305" width="7.75" style="6" customWidth="1"/>
    <col min="11306" max="11306" width="10.125" style="6" bestFit="1" customWidth="1"/>
    <col min="11307" max="11307" width="12" style="6" customWidth="1"/>
    <col min="11308" max="11308" width="10.25" style="6" bestFit="1" customWidth="1"/>
    <col min="11309" max="11309" width="8.75" style="6" bestFit="1" customWidth="1"/>
    <col min="11310" max="11310" width="7.75" style="6" customWidth="1"/>
    <col min="11311" max="11311" width="9.125" style="6" customWidth="1"/>
    <col min="11312" max="11312" width="9.875" style="6" customWidth="1"/>
    <col min="11313" max="11313" width="7.75" style="6" customWidth="1"/>
    <col min="11314" max="11314" width="9.375" style="6" customWidth="1"/>
    <col min="11315" max="11315" width="9" style="6"/>
    <col min="11316" max="11316" width="5.875" style="6" customWidth="1"/>
    <col min="11317" max="11317" width="7.125" style="6" customWidth="1"/>
    <col min="11318" max="11318" width="8.125" style="6" customWidth="1"/>
    <col min="11319" max="11319" width="10.25" style="6" customWidth="1"/>
    <col min="11320" max="11540" width="9" style="6"/>
    <col min="11541" max="11541" width="36.875" style="6" bestFit="1" customWidth="1"/>
    <col min="11542" max="11542" width="7.125" style="6" customWidth="1"/>
    <col min="11543" max="11543" width="6" style="6" customWidth="1"/>
    <col min="11544" max="11544" width="5.75" style="6" customWidth="1"/>
    <col min="11545" max="11545" width="10.5" style="6" customWidth="1"/>
    <col min="11546" max="11546" width="7.5" style="6" customWidth="1"/>
    <col min="11547" max="11547" width="6.375" style="6" customWidth="1"/>
    <col min="11548" max="11548" width="6.5" style="6" customWidth="1"/>
    <col min="11549" max="11549" width="6.375" style="6" customWidth="1"/>
    <col min="11550" max="11550" width="7.875" style="6" customWidth="1"/>
    <col min="11551" max="11551" width="7.75" style="6" customWidth="1"/>
    <col min="11552" max="11555" width="6.5" style="6" customWidth="1"/>
    <col min="11556" max="11556" width="6.875" style="6" customWidth="1"/>
    <col min="11557" max="11557" width="9" style="6"/>
    <col min="11558" max="11558" width="6.125" style="6" customWidth="1"/>
    <col min="11559" max="11559" width="7.5" style="6" customWidth="1"/>
    <col min="11560" max="11560" width="7.625" style="6" customWidth="1"/>
    <col min="11561" max="11561" width="7.75" style="6" customWidth="1"/>
    <col min="11562" max="11562" width="10.125" style="6" bestFit="1" customWidth="1"/>
    <col min="11563" max="11563" width="12" style="6" customWidth="1"/>
    <col min="11564" max="11564" width="10.25" style="6" bestFit="1" customWidth="1"/>
    <col min="11565" max="11565" width="8.75" style="6" bestFit="1" customWidth="1"/>
    <col min="11566" max="11566" width="7.75" style="6" customWidth="1"/>
    <col min="11567" max="11567" width="9.125" style="6" customWidth="1"/>
    <col min="11568" max="11568" width="9.875" style="6" customWidth="1"/>
    <col min="11569" max="11569" width="7.75" style="6" customWidth="1"/>
    <col min="11570" max="11570" width="9.375" style="6" customWidth="1"/>
    <col min="11571" max="11571" width="9" style="6"/>
    <col min="11572" max="11572" width="5.875" style="6" customWidth="1"/>
    <col min="11573" max="11573" width="7.125" style="6" customWidth="1"/>
    <col min="11574" max="11574" width="8.125" style="6" customWidth="1"/>
    <col min="11575" max="11575" width="10.25" style="6" customWidth="1"/>
    <col min="11576" max="11796" width="9" style="6"/>
    <col min="11797" max="11797" width="36.875" style="6" bestFit="1" customWidth="1"/>
    <col min="11798" max="11798" width="7.125" style="6" customWidth="1"/>
    <col min="11799" max="11799" width="6" style="6" customWidth="1"/>
    <col min="11800" max="11800" width="5.75" style="6" customWidth="1"/>
    <col min="11801" max="11801" width="10.5" style="6" customWidth="1"/>
    <col min="11802" max="11802" width="7.5" style="6" customWidth="1"/>
    <col min="11803" max="11803" width="6.375" style="6" customWidth="1"/>
    <col min="11804" max="11804" width="6.5" style="6" customWidth="1"/>
    <col min="11805" max="11805" width="6.375" style="6" customWidth="1"/>
    <col min="11806" max="11806" width="7.875" style="6" customWidth="1"/>
    <col min="11807" max="11807" width="7.75" style="6" customWidth="1"/>
    <col min="11808" max="11811" width="6.5" style="6" customWidth="1"/>
    <col min="11812" max="11812" width="6.875" style="6" customWidth="1"/>
    <col min="11813" max="11813" width="9" style="6"/>
    <col min="11814" max="11814" width="6.125" style="6" customWidth="1"/>
    <col min="11815" max="11815" width="7.5" style="6" customWidth="1"/>
    <col min="11816" max="11816" width="7.625" style="6" customWidth="1"/>
    <col min="11817" max="11817" width="7.75" style="6" customWidth="1"/>
    <col min="11818" max="11818" width="10.125" style="6" bestFit="1" customWidth="1"/>
    <col min="11819" max="11819" width="12" style="6" customWidth="1"/>
    <col min="11820" max="11820" width="10.25" style="6" bestFit="1" customWidth="1"/>
    <col min="11821" max="11821" width="8.75" style="6" bestFit="1" customWidth="1"/>
    <col min="11822" max="11822" width="7.75" style="6" customWidth="1"/>
    <col min="11823" max="11823" width="9.125" style="6" customWidth="1"/>
    <col min="11824" max="11824" width="9.875" style="6" customWidth="1"/>
    <col min="11825" max="11825" width="7.75" style="6" customWidth="1"/>
    <col min="11826" max="11826" width="9.375" style="6" customWidth="1"/>
    <col min="11827" max="11827" width="9" style="6"/>
    <col min="11828" max="11828" width="5.875" style="6" customWidth="1"/>
    <col min="11829" max="11829" width="7.125" style="6" customWidth="1"/>
    <col min="11830" max="11830" width="8.125" style="6" customWidth="1"/>
    <col min="11831" max="11831" width="10.25" style="6" customWidth="1"/>
    <col min="11832" max="12052" width="9" style="6"/>
    <col min="12053" max="12053" width="36.875" style="6" bestFit="1" customWidth="1"/>
    <col min="12054" max="12054" width="7.125" style="6" customWidth="1"/>
    <col min="12055" max="12055" width="6" style="6" customWidth="1"/>
    <col min="12056" max="12056" width="5.75" style="6" customWidth="1"/>
    <col min="12057" max="12057" width="10.5" style="6" customWidth="1"/>
    <col min="12058" max="12058" width="7.5" style="6" customWidth="1"/>
    <col min="12059" max="12059" width="6.375" style="6" customWidth="1"/>
    <col min="12060" max="12060" width="6.5" style="6" customWidth="1"/>
    <col min="12061" max="12061" width="6.375" style="6" customWidth="1"/>
    <col min="12062" max="12062" width="7.875" style="6" customWidth="1"/>
    <col min="12063" max="12063" width="7.75" style="6" customWidth="1"/>
    <col min="12064" max="12067" width="6.5" style="6" customWidth="1"/>
    <col min="12068" max="12068" width="6.875" style="6" customWidth="1"/>
    <col min="12069" max="12069" width="9" style="6"/>
    <col min="12070" max="12070" width="6.125" style="6" customWidth="1"/>
    <col min="12071" max="12071" width="7.5" style="6" customWidth="1"/>
    <col min="12072" max="12072" width="7.625" style="6" customWidth="1"/>
    <col min="12073" max="12073" width="7.75" style="6" customWidth="1"/>
    <col min="12074" max="12074" width="10.125" style="6" bestFit="1" customWidth="1"/>
    <col min="12075" max="12075" width="12" style="6" customWidth="1"/>
    <col min="12076" max="12076" width="10.25" style="6" bestFit="1" customWidth="1"/>
    <col min="12077" max="12077" width="8.75" style="6" bestFit="1" customWidth="1"/>
    <col min="12078" max="12078" width="7.75" style="6" customWidth="1"/>
    <col min="12079" max="12079" width="9.125" style="6" customWidth="1"/>
    <col min="12080" max="12080" width="9.875" style="6" customWidth="1"/>
    <col min="12081" max="12081" width="7.75" style="6" customWidth="1"/>
    <col min="12082" max="12082" width="9.375" style="6" customWidth="1"/>
    <col min="12083" max="12083" width="9" style="6"/>
    <col min="12084" max="12084" width="5.875" style="6" customWidth="1"/>
    <col min="12085" max="12085" width="7.125" style="6" customWidth="1"/>
    <col min="12086" max="12086" width="8.125" style="6" customWidth="1"/>
    <col min="12087" max="12087" width="10.25" style="6" customWidth="1"/>
    <col min="12088" max="12308" width="9" style="6"/>
    <col min="12309" max="12309" width="36.875" style="6" bestFit="1" customWidth="1"/>
    <col min="12310" max="12310" width="7.125" style="6" customWidth="1"/>
    <col min="12311" max="12311" width="6" style="6" customWidth="1"/>
    <col min="12312" max="12312" width="5.75" style="6" customWidth="1"/>
    <col min="12313" max="12313" width="10.5" style="6" customWidth="1"/>
    <col min="12314" max="12314" width="7.5" style="6" customWidth="1"/>
    <col min="12315" max="12315" width="6.375" style="6" customWidth="1"/>
    <col min="12316" max="12316" width="6.5" style="6" customWidth="1"/>
    <col min="12317" max="12317" width="6.375" style="6" customWidth="1"/>
    <col min="12318" max="12318" width="7.875" style="6" customWidth="1"/>
    <col min="12319" max="12319" width="7.75" style="6" customWidth="1"/>
    <col min="12320" max="12323" width="6.5" style="6" customWidth="1"/>
    <col min="12324" max="12324" width="6.875" style="6" customWidth="1"/>
    <col min="12325" max="12325" width="9" style="6"/>
    <col min="12326" max="12326" width="6.125" style="6" customWidth="1"/>
    <col min="12327" max="12327" width="7.5" style="6" customWidth="1"/>
    <col min="12328" max="12328" width="7.625" style="6" customWidth="1"/>
    <col min="12329" max="12329" width="7.75" style="6" customWidth="1"/>
    <col min="12330" max="12330" width="10.125" style="6" bestFit="1" customWidth="1"/>
    <col min="12331" max="12331" width="12" style="6" customWidth="1"/>
    <col min="12332" max="12332" width="10.25" style="6" bestFit="1" customWidth="1"/>
    <col min="12333" max="12333" width="8.75" style="6" bestFit="1" customWidth="1"/>
    <col min="12334" max="12334" width="7.75" style="6" customWidth="1"/>
    <col min="12335" max="12335" width="9.125" style="6" customWidth="1"/>
    <col min="12336" max="12336" width="9.875" style="6" customWidth="1"/>
    <col min="12337" max="12337" width="7.75" style="6" customWidth="1"/>
    <col min="12338" max="12338" width="9.375" style="6" customWidth="1"/>
    <col min="12339" max="12339" width="9" style="6"/>
    <col min="12340" max="12340" width="5.875" style="6" customWidth="1"/>
    <col min="12341" max="12341" width="7.125" style="6" customWidth="1"/>
    <col min="12342" max="12342" width="8.125" style="6" customWidth="1"/>
    <col min="12343" max="12343" width="10.25" style="6" customWidth="1"/>
    <col min="12344" max="12564" width="9" style="6"/>
    <col min="12565" max="12565" width="36.875" style="6" bestFit="1" customWidth="1"/>
    <col min="12566" max="12566" width="7.125" style="6" customWidth="1"/>
    <col min="12567" max="12567" width="6" style="6" customWidth="1"/>
    <col min="12568" max="12568" width="5.75" style="6" customWidth="1"/>
    <col min="12569" max="12569" width="10.5" style="6" customWidth="1"/>
    <col min="12570" max="12570" width="7.5" style="6" customWidth="1"/>
    <col min="12571" max="12571" width="6.375" style="6" customWidth="1"/>
    <col min="12572" max="12572" width="6.5" style="6" customWidth="1"/>
    <col min="12573" max="12573" width="6.375" style="6" customWidth="1"/>
    <col min="12574" max="12574" width="7.875" style="6" customWidth="1"/>
    <col min="12575" max="12575" width="7.75" style="6" customWidth="1"/>
    <col min="12576" max="12579" width="6.5" style="6" customWidth="1"/>
    <col min="12580" max="12580" width="6.875" style="6" customWidth="1"/>
    <col min="12581" max="12581" width="9" style="6"/>
    <col min="12582" max="12582" width="6.125" style="6" customWidth="1"/>
    <col min="12583" max="12583" width="7.5" style="6" customWidth="1"/>
    <col min="12584" max="12584" width="7.625" style="6" customWidth="1"/>
    <col min="12585" max="12585" width="7.75" style="6" customWidth="1"/>
    <col min="12586" max="12586" width="10.125" style="6" bestFit="1" customWidth="1"/>
    <col min="12587" max="12587" width="12" style="6" customWidth="1"/>
    <col min="12588" max="12588" width="10.25" style="6" bestFit="1" customWidth="1"/>
    <col min="12589" max="12589" width="8.75" style="6" bestFit="1" customWidth="1"/>
    <col min="12590" max="12590" width="7.75" style="6" customWidth="1"/>
    <col min="12591" max="12591" width="9.125" style="6" customWidth="1"/>
    <col min="12592" max="12592" width="9.875" style="6" customWidth="1"/>
    <col min="12593" max="12593" width="7.75" style="6" customWidth="1"/>
    <col min="12594" max="12594" width="9.375" style="6" customWidth="1"/>
    <col min="12595" max="12595" width="9" style="6"/>
    <col min="12596" max="12596" width="5.875" style="6" customWidth="1"/>
    <col min="12597" max="12597" width="7.125" style="6" customWidth="1"/>
    <col min="12598" max="12598" width="8.125" style="6" customWidth="1"/>
    <col min="12599" max="12599" width="10.25" style="6" customWidth="1"/>
    <col min="12600" max="12820" width="9" style="6"/>
    <col min="12821" max="12821" width="36.875" style="6" bestFit="1" customWidth="1"/>
    <col min="12822" max="12822" width="7.125" style="6" customWidth="1"/>
    <col min="12823" max="12823" width="6" style="6" customWidth="1"/>
    <col min="12824" max="12824" width="5.75" style="6" customWidth="1"/>
    <col min="12825" max="12825" width="10.5" style="6" customWidth="1"/>
    <col min="12826" max="12826" width="7.5" style="6" customWidth="1"/>
    <col min="12827" max="12827" width="6.375" style="6" customWidth="1"/>
    <col min="12828" max="12828" width="6.5" style="6" customWidth="1"/>
    <col min="12829" max="12829" width="6.375" style="6" customWidth="1"/>
    <col min="12830" max="12830" width="7.875" style="6" customWidth="1"/>
    <col min="12831" max="12831" width="7.75" style="6" customWidth="1"/>
    <col min="12832" max="12835" width="6.5" style="6" customWidth="1"/>
    <col min="12836" max="12836" width="6.875" style="6" customWidth="1"/>
    <col min="12837" max="12837" width="9" style="6"/>
    <col min="12838" max="12838" width="6.125" style="6" customWidth="1"/>
    <col min="12839" max="12839" width="7.5" style="6" customWidth="1"/>
    <col min="12840" max="12840" width="7.625" style="6" customWidth="1"/>
    <col min="12841" max="12841" width="7.75" style="6" customWidth="1"/>
    <col min="12842" max="12842" width="10.125" style="6" bestFit="1" customWidth="1"/>
    <col min="12843" max="12843" width="12" style="6" customWidth="1"/>
    <col min="12844" max="12844" width="10.25" style="6" bestFit="1" customWidth="1"/>
    <col min="12845" max="12845" width="8.75" style="6" bestFit="1" customWidth="1"/>
    <col min="12846" max="12846" width="7.75" style="6" customWidth="1"/>
    <col min="12847" max="12847" width="9.125" style="6" customWidth="1"/>
    <col min="12848" max="12848" width="9.875" style="6" customWidth="1"/>
    <col min="12849" max="12849" width="7.75" style="6" customWidth="1"/>
    <col min="12850" max="12850" width="9.375" style="6" customWidth="1"/>
    <col min="12851" max="12851" width="9" style="6"/>
    <col min="12852" max="12852" width="5.875" style="6" customWidth="1"/>
    <col min="12853" max="12853" width="7.125" style="6" customWidth="1"/>
    <col min="12854" max="12854" width="8.125" style="6" customWidth="1"/>
    <col min="12855" max="12855" width="10.25" style="6" customWidth="1"/>
    <col min="12856" max="13076" width="9" style="6"/>
    <col min="13077" max="13077" width="36.875" style="6" bestFit="1" customWidth="1"/>
    <col min="13078" max="13078" width="7.125" style="6" customWidth="1"/>
    <col min="13079" max="13079" width="6" style="6" customWidth="1"/>
    <col min="13080" max="13080" width="5.75" style="6" customWidth="1"/>
    <col min="13081" max="13081" width="10.5" style="6" customWidth="1"/>
    <col min="13082" max="13082" width="7.5" style="6" customWidth="1"/>
    <col min="13083" max="13083" width="6.375" style="6" customWidth="1"/>
    <col min="13084" max="13084" width="6.5" style="6" customWidth="1"/>
    <col min="13085" max="13085" width="6.375" style="6" customWidth="1"/>
    <col min="13086" max="13086" width="7.875" style="6" customWidth="1"/>
    <col min="13087" max="13087" width="7.75" style="6" customWidth="1"/>
    <col min="13088" max="13091" width="6.5" style="6" customWidth="1"/>
    <col min="13092" max="13092" width="6.875" style="6" customWidth="1"/>
    <col min="13093" max="13093" width="9" style="6"/>
    <col min="13094" max="13094" width="6.125" style="6" customWidth="1"/>
    <col min="13095" max="13095" width="7.5" style="6" customWidth="1"/>
    <col min="13096" max="13096" width="7.625" style="6" customWidth="1"/>
    <col min="13097" max="13097" width="7.75" style="6" customWidth="1"/>
    <col min="13098" max="13098" width="10.125" style="6" bestFit="1" customWidth="1"/>
    <col min="13099" max="13099" width="12" style="6" customWidth="1"/>
    <col min="13100" max="13100" width="10.25" style="6" bestFit="1" customWidth="1"/>
    <col min="13101" max="13101" width="8.75" style="6" bestFit="1" customWidth="1"/>
    <col min="13102" max="13102" width="7.75" style="6" customWidth="1"/>
    <col min="13103" max="13103" width="9.125" style="6" customWidth="1"/>
    <col min="13104" max="13104" width="9.875" style="6" customWidth="1"/>
    <col min="13105" max="13105" width="7.75" style="6" customWidth="1"/>
    <col min="13106" max="13106" width="9.375" style="6" customWidth="1"/>
    <col min="13107" max="13107" width="9" style="6"/>
    <col min="13108" max="13108" width="5.875" style="6" customWidth="1"/>
    <col min="13109" max="13109" width="7.125" style="6" customWidth="1"/>
    <col min="13110" max="13110" width="8.125" style="6" customWidth="1"/>
    <col min="13111" max="13111" width="10.25" style="6" customWidth="1"/>
    <col min="13112" max="13332" width="9" style="6"/>
    <col min="13333" max="13333" width="36.875" style="6" bestFit="1" customWidth="1"/>
    <col min="13334" max="13334" width="7.125" style="6" customWidth="1"/>
    <col min="13335" max="13335" width="6" style="6" customWidth="1"/>
    <col min="13336" max="13336" width="5.75" style="6" customWidth="1"/>
    <col min="13337" max="13337" width="10.5" style="6" customWidth="1"/>
    <col min="13338" max="13338" width="7.5" style="6" customWidth="1"/>
    <col min="13339" max="13339" width="6.375" style="6" customWidth="1"/>
    <col min="13340" max="13340" width="6.5" style="6" customWidth="1"/>
    <col min="13341" max="13341" width="6.375" style="6" customWidth="1"/>
    <col min="13342" max="13342" width="7.875" style="6" customWidth="1"/>
    <col min="13343" max="13343" width="7.75" style="6" customWidth="1"/>
    <col min="13344" max="13347" width="6.5" style="6" customWidth="1"/>
    <col min="13348" max="13348" width="6.875" style="6" customWidth="1"/>
    <col min="13349" max="13349" width="9" style="6"/>
    <col min="13350" max="13350" width="6.125" style="6" customWidth="1"/>
    <col min="13351" max="13351" width="7.5" style="6" customWidth="1"/>
    <col min="13352" max="13352" width="7.625" style="6" customWidth="1"/>
    <col min="13353" max="13353" width="7.75" style="6" customWidth="1"/>
    <col min="13354" max="13354" width="10.125" style="6" bestFit="1" customWidth="1"/>
    <col min="13355" max="13355" width="12" style="6" customWidth="1"/>
    <col min="13356" max="13356" width="10.25" style="6" bestFit="1" customWidth="1"/>
    <col min="13357" max="13357" width="8.75" style="6" bestFit="1" customWidth="1"/>
    <col min="13358" max="13358" width="7.75" style="6" customWidth="1"/>
    <col min="13359" max="13359" width="9.125" style="6" customWidth="1"/>
    <col min="13360" max="13360" width="9.875" style="6" customWidth="1"/>
    <col min="13361" max="13361" width="7.75" style="6" customWidth="1"/>
    <col min="13362" max="13362" width="9.375" style="6" customWidth="1"/>
    <col min="13363" max="13363" width="9" style="6"/>
    <col min="13364" max="13364" width="5.875" style="6" customWidth="1"/>
    <col min="13365" max="13365" width="7.125" style="6" customWidth="1"/>
    <col min="13366" max="13366" width="8.125" style="6" customWidth="1"/>
    <col min="13367" max="13367" width="10.25" style="6" customWidth="1"/>
    <col min="13368" max="13588" width="9" style="6"/>
    <col min="13589" max="13589" width="36.875" style="6" bestFit="1" customWidth="1"/>
    <col min="13590" max="13590" width="7.125" style="6" customWidth="1"/>
    <col min="13591" max="13591" width="6" style="6" customWidth="1"/>
    <col min="13592" max="13592" width="5.75" style="6" customWidth="1"/>
    <col min="13593" max="13593" width="10.5" style="6" customWidth="1"/>
    <col min="13594" max="13594" width="7.5" style="6" customWidth="1"/>
    <col min="13595" max="13595" width="6.375" style="6" customWidth="1"/>
    <col min="13596" max="13596" width="6.5" style="6" customWidth="1"/>
    <col min="13597" max="13597" width="6.375" style="6" customWidth="1"/>
    <col min="13598" max="13598" width="7.875" style="6" customWidth="1"/>
    <col min="13599" max="13599" width="7.75" style="6" customWidth="1"/>
    <col min="13600" max="13603" width="6.5" style="6" customWidth="1"/>
    <col min="13604" max="13604" width="6.875" style="6" customWidth="1"/>
    <col min="13605" max="13605" width="9" style="6"/>
    <col min="13606" max="13606" width="6.125" style="6" customWidth="1"/>
    <col min="13607" max="13607" width="7.5" style="6" customWidth="1"/>
    <col min="13608" max="13608" width="7.625" style="6" customWidth="1"/>
    <col min="13609" max="13609" width="7.75" style="6" customWidth="1"/>
    <col min="13610" max="13610" width="10.125" style="6" bestFit="1" customWidth="1"/>
    <col min="13611" max="13611" width="12" style="6" customWidth="1"/>
    <col min="13612" max="13612" width="10.25" style="6" bestFit="1" customWidth="1"/>
    <col min="13613" max="13613" width="8.75" style="6" bestFit="1" customWidth="1"/>
    <col min="13614" max="13614" width="7.75" style="6" customWidth="1"/>
    <col min="13615" max="13615" width="9.125" style="6" customWidth="1"/>
    <col min="13616" max="13616" width="9.875" style="6" customWidth="1"/>
    <col min="13617" max="13617" width="7.75" style="6" customWidth="1"/>
    <col min="13618" max="13618" width="9.375" style="6" customWidth="1"/>
    <col min="13619" max="13619" width="9" style="6"/>
    <col min="13620" max="13620" width="5.875" style="6" customWidth="1"/>
    <col min="13621" max="13621" width="7.125" style="6" customWidth="1"/>
    <col min="13622" max="13622" width="8.125" style="6" customWidth="1"/>
    <col min="13623" max="13623" width="10.25" style="6" customWidth="1"/>
    <col min="13624" max="13844" width="9" style="6"/>
    <col min="13845" max="13845" width="36.875" style="6" bestFit="1" customWidth="1"/>
    <col min="13846" max="13846" width="7.125" style="6" customWidth="1"/>
    <col min="13847" max="13847" width="6" style="6" customWidth="1"/>
    <col min="13848" max="13848" width="5.75" style="6" customWidth="1"/>
    <col min="13849" max="13849" width="10.5" style="6" customWidth="1"/>
    <col min="13850" max="13850" width="7.5" style="6" customWidth="1"/>
    <col min="13851" max="13851" width="6.375" style="6" customWidth="1"/>
    <col min="13852" max="13852" width="6.5" style="6" customWidth="1"/>
    <col min="13853" max="13853" width="6.375" style="6" customWidth="1"/>
    <col min="13854" max="13854" width="7.875" style="6" customWidth="1"/>
    <col min="13855" max="13855" width="7.75" style="6" customWidth="1"/>
    <col min="13856" max="13859" width="6.5" style="6" customWidth="1"/>
    <col min="13860" max="13860" width="6.875" style="6" customWidth="1"/>
    <col min="13861" max="13861" width="9" style="6"/>
    <col min="13862" max="13862" width="6.125" style="6" customWidth="1"/>
    <col min="13863" max="13863" width="7.5" style="6" customWidth="1"/>
    <col min="13864" max="13864" width="7.625" style="6" customWidth="1"/>
    <col min="13865" max="13865" width="7.75" style="6" customWidth="1"/>
    <col min="13866" max="13866" width="10.125" style="6" bestFit="1" customWidth="1"/>
    <col min="13867" max="13867" width="12" style="6" customWidth="1"/>
    <col min="13868" max="13868" width="10.25" style="6" bestFit="1" customWidth="1"/>
    <col min="13869" max="13869" width="8.75" style="6" bestFit="1" customWidth="1"/>
    <col min="13870" max="13870" width="7.75" style="6" customWidth="1"/>
    <col min="13871" max="13871" width="9.125" style="6" customWidth="1"/>
    <col min="13872" max="13872" width="9.875" style="6" customWidth="1"/>
    <col min="13873" max="13873" width="7.75" style="6" customWidth="1"/>
    <col min="13874" max="13874" width="9.375" style="6" customWidth="1"/>
    <col min="13875" max="13875" width="9" style="6"/>
    <col min="13876" max="13876" width="5.875" style="6" customWidth="1"/>
    <col min="13877" max="13877" width="7.125" style="6" customWidth="1"/>
    <col min="13878" max="13878" width="8.125" style="6" customWidth="1"/>
    <col min="13879" max="13879" width="10.25" style="6" customWidth="1"/>
    <col min="13880" max="14100" width="9" style="6"/>
    <col min="14101" max="14101" width="36.875" style="6" bestFit="1" customWidth="1"/>
    <col min="14102" max="14102" width="7.125" style="6" customWidth="1"/>
    <col min="14103" max="14103" width="6" style="6" customWidth="1"/>
    <col min="14104" max="14104" width="5.75" style="6" customWidth="1"/>
    <col min="14105" max="14105" width="10.5" style="6" customWidth="1"/>
    <col min="14106" max="14106" width="7.5" style="6" customWidth="1"/>
    <col min="14107" max="14107" width="6.375" style="6" customWidth="1"/>
    <col min="14108" max="14108" width="6.5" style="6" customWidth="1"/>
    <col min="14109" max="14109" width="6.375" style="6" customWidth="1"/>
    <col min="14110" max="14110" width="7.875" style="6" customWidth="1"/>
    <col min="14111" max="14111" width="7.75" style="6" customWidth="1"/>
    <col min="14112" max="14115" width="6.5" style="6" customWidth="1"/>
    <col min="14116" max="14116" width="6.875" style="6" customWidth="1"/>
    <col min="14117" max="14117" width="9" style="6"/>
    <col min="14118" max="14118" width="6.125" style="6" customWidth="1"/>
    <col min="14119" max="14119" width="7.5" style="6" customWidth="1"/>
    <col min="14120" max="14120" width="7.625" style="6" customWidth="1"/>
    <col min="14121" max="14121" width="7.75" style="6" customWidth="1"/>
    <col min="14122" max="14122" width="10.125" style="6" bestFit="1" customWidth="1"/>
    <col min="14123" max="14123" width="12" style="6" customWidth="1"/>
    <col min="14124" max="14124" width="10.25" style="6" bestFit="1" customWidth="1"/>
    <col min="14125" max="14125" width="8.75" style="6" bestFit="1" customWidth="1"/>
    <col min="14126" max="14126" width="7.75" style="6" customWidth="1"/>
    <col min="14127" max="14127" width="9.125" style="6" customWidth="1"/>
    <col min="14128" max="14128" width="9.875" style="6" customWidth="1"/>
    <col min="14129" max="14129" width="7.75" style="6" customWidth="1"/>
    <col min="14130" max="14130" width="9.375" style="6" customWidth="1"/>
    <col min="14131" max="14131" width="9" style="6"/>
    <col min="14132" max="14132" width="5.875" style="6" customWidth="1"/>
    <col min="14133" max="14133" width="7.125" style="6" customWidth="1"/>
    <col min="14134" max="14134" width="8.125" style="6" customWidth="1"/>
    <col min="14135" max="14135" width="10.25" style="6" customWidth="1"/>
    <col min="14136" max="14356" width="9" style="6"/>
    <col min="14357" max="14357" width="36.875" style="6" bestFit="1" customWidth="1"/>
    <col min="14358" max="14358" width="7.125" style="6" customWidth="1"/>
    <col min="14359" max="14359" width="6" style="6" customWidth="1"/>
    <col min="14360" max="14360" width="5.75" style="6" customWidth="1"/>
    <col min="14361" max="14361" width="10.5" style="6" customWidth="1"/>
    <col min="14362" max="14362" width="7.5" style="6" customWidth="1"/>
    <col min="14363" max="14363" width="6.375" style="6" customWidth="1"/>
    <col min="14364" max="14364" width="6.5" style="6" customWidth="1"/>
    <col min="14365" max="14365" width="6.375" style="6" customWidth="1"/>
    <col min="14366" max="14366" width="7.875" style="6" customWidth="1"/>
    <col min="14367" max="14367" width="7.75" style="6" customWidth="1"/>
    <col min="14368" max="14371" width="6.5" style="6" customWidth="1"/>
    <col min="14372" max="14372" width="6.875" style="6" customWidth="1"/>
    <col min="14373" max="14373" width="9" style="6"/>
    <col min="14374" max="14374" width="6.125" style="6" customWidth="1"/>
    <col min="14375" max="14375" width="7.5" style="6" customWidth="1"/>
    <col min="14376" max="14376" width="7.625" style="6" customWidth="1"/>
    <col min="14377" max="14377" width="7.75" style="6" customWidth="1"/>
    <col min="14378" max="14378" width="10.125" style="6" bestFit="1" customWidth="1"/>
    <col min="14379" max="14379" width="12" style="6" customWidth="1"/>
    <col min="14380" max="14380" width="10.25" style="6" bestFit="1" customWidth="1"/>
    <col min="14381" max="14381" width="8.75" style="6" bestFit="1" customWidth="1"/>
    <col min="14382" max="14382" width="7.75" style="6" customWidth="1"/>
    <col min="14383" max="14383" width="9.125" style="6" customWidth="1"/>
    <col min="14384" max="14384" width="9.875" style="6" customWidth="1"/>
    <col min="14385" max="14385" width="7.75" style="6" customWidth="1"/>
    <col min="14386" max="14386" width="9.375" style="6" customWidth="1"/>
    <col min="14387" max="14387" width="9" style="6"/>
    <col min="14388" max="14388" width="5.875" style="6" customWidth="1"/>
    <col min="14389" max="14389" width="7.125" style="6" customWidth="1"/>
    <col min="14390" max="14390" width="8.125" style="6" customWidth="1"/>
    <col min="14391" max="14391" width="10.25" style="6" customWidth="1"/>
    <col min="14392" max="14612" width="9" style="6"/>
    <col min="14613" max="14613" width="36.875" style="6" bestFit="1" customWidth="1"/>
    <col min="14614" max="14614" width="7.125" style="6" customWidth="1"/>
    <col min="14615" max="14615" width="6" style="6" customWidth="1"/>
    <col min="14616" max="14616" width="5.75" style="6" customWidth="1"/>
    <col min="14617" max="14617" width="10.5" style="6" customWidth="1"/>
    <col min="14618" max="14618" width="7.5" style="6" customWidth="1"/>
    <col min="14619" max="14619" width="6.375" style="6" customWidth="1"/>
    <col min="14620" max="14620" width="6.5" style="6" customWidth="1"/>
    <col min="14621" max="14621" width="6.375" style="6" customWidth="1"/>
    <col min="14622" max="14622" width="7.875" style="6" customWidth="1"/>
    <col min="14623" max="14623" width="7.75" style="6" customWidth="1"/>
    <col min="14624" max="14627" width="6.5" style="6" customWidth="1"/>
    <col min="14628" max="14628" width="6.875" style="6" customWidth="1"/>
    <col min="14629" max="14629" width="9" style="6"/>
    <col min="14630" max="14630" width="6.125" style="6" customWidth="1"/>
    <col min="14631" max="14631" width="7.5" style="6" customWidth="1"/>
    <col min="14632" max="14632" width="7.625" style="6" customWidth="1"/>
    <col min="14633" max="14633" width="7.75" style="6" customWidth="1"/>
    <col min="14634" max="14634" width="10.125" style="6" bestFit="1" customWidth="1"/>
    <col min="14635" max="14635" width="12" style="6" customWidth="1"/>
    <col min="14636" max="14636" width="10.25" style="6" bestFit="1" customWidth="1"/>
    <col min="14637" max="14637" width="8.75" style="6" bestFit="1" customWidth="1"/>
    <col min="14638" max="14638" width="7.75" style="6" customWidth="1"/>
    <col min="14639" max="14639" width="9.125" style="6" customWidth="1"/>
    <col min="14640" max="14640" width="9.875" style="6" customWidth="1"/>
    <col min="14641" max="14641" width="7.75" style="6" customWidth="1"/>
    <col min="14642" max="14642" width="9.375" style="6" customWidth="1"/>
    <col min="14643" max="14643" width="9" style="6"/>
    <col min="14644" max="14644" width="5.875" style="6" customWidth="1"/>
    <col min="14645" max="14645" width="7.125" style="6" customWidth="1"/>
    <col min="14646" max="14646" width="8.125" style="6" customWidth="1"/>
    <col min="14647" max="14647" width="10.25" style="6" customWidth="1"/>
    <col min="14648" max="14868" width="9" style="6"/>
    <col min="14869" max="14869" width="36.875" style="6" bestFit="1" customWidth="1"/>
    <col min="14870" max="14870" width="7.125" style="6" customWidth="1"/>
    <col min="14871" max="14871" width="6" style="6" customWidth="1"/>
    <col min="14872" max="14872" width="5.75" style="6" customWidth="1"/>
    <col min="14873" max="14873" width="10.5" style="6" customWidth="1"/>
    <col min="14874" max="14874" width="7.5" style="6" customWidth="1"/>
    <col min="14875" max="14875" width="6.375" style="6" customWidth="1"/>
    <col min="14876" max="14876" width="6.5" style="6" customWidth="1"/>
    <col min="14877" max="14877" width="6.375" style="6" customWidth="1"/>
    <col min="14878" max="14878" width="7.875" style="6" customWidth="1"/>
    <col min="14879" max="14879" width="7.75" style="6" customWidth="1"/>
    <col min="14880" max="14883" width="6.5" style="6" customWidth="1"/>
    <col min="14884" max="14884" width="6.875" style="6" customWidth="1"/>
    <col min="14885" max="14885" width="9" style="6"/>
    <col min="14886" max="14886" width="6.125" style="6" customWidth="1"/>
    <col min="14887" max="14887" width="7.5" style="6" customWidth="1"/>
    <col min="14888" max="14888" width="7.625" style="6" customWidth="1"/>
    <col min="14889" max="14889" width="7.75" style="6" customWidth="1"/>
    <col min="14890" max="14890" width="10.125" style="6" bestFit="1" customWidth="1"/>
    <col min="14891" max="14891" width="12" style="6" customWidth="1"/>
    <col min="14892" max="14892" width="10.25" style="6" bestFit="1" customWidth="1"/>
    <col min="14893" max="14893" width="8.75" style="6" bestFit="1" customWidth="1"/>
    <col min="14894" max="14894" width="7.75" style="6" customWidth="1"/>
    <col min="14895" max="14895" width="9.125" style="6" customWidth="1"/>
    <col min="14896" max="14896" width="9.875" style="6" customWidth="1"/>
    <col min="14897" max="14897" width="7.75" style="6" customWidth="1"/>
    <col min="14898" max="14898" width="9.375" style="6" customWidth="1"/>
    <col min="14899" max="14899" width="9" style="6"/>
    <col min="14900" max="14900" width="5.875" style="6" customWidth="1"/>
    <col min="14901" max="14901" width="7.125" style="6" customWidth="1"/>
    <col min="14902" max="14902" width="8.125" style="6" customWidth="1"/>
    <col min="14903" max="14903" width="10.25" style="6" customWidth="1"/>
    <col min="14904" max="15124" width="9" style="6"/>
    <col min="15125" max="15125" width="36.875" style="6" bestFit="1" customWidth="1"/>
    <col min="15126" max="15126" width="7.125" style="6" customWidth="1"/>
    <col min="15127" max="15127" width="6" style="6" customWidth="1"/>
    <col min="15128" max="15128" width="5.75" style="6" customWidth="1"/>
    <col min="15129" max="15129" width="10.5" style="6" customWidth="1"/>
    <col min="15130" max="15130" width="7.5" style="6" customWidth="1"/>
    <col min="15131" max="15131" width="6.375" style="6" customWidth="1"/>
    <col min="15132" max="15132" width="6.5" style="6" customWidth="1"/>
    <col min="15133" max="15133" width="6.375" style="6" customWidth="1"/>
    <col min="15134" max="15134" width="7.875" style="6" customWidth="1"/>
    <col min="15135" max="15135" width="7.75" style="6" customWidth="1"/>
    <col min="15136" max="15139" width="6.5" style="6" customWidth="1"/>
    <col min="15140" max="15140" width="6.875" style="6" customWidth="1"/>
    <col min="15141" max="15141" width="9" style="6"/>
    <col min="15142" max="15142" width="6.125" style="6" customWidth="1"/>
    <col min="15143" max="15143" width="7.5" style="6" customWidth="1"/>
    <col min="15144" max="15144" width="7.625" style="6" customWidth="1"/>
    <col min="15145" max="15145" width="7.75" style="6" customWidth="1"/>
    <col min="15146" max="15146" width="10.125" style="6" bestFit="1" customWidth="1"/>
    <col min="15147" max="15147" width="12" style="6" customWidth="1"/>
    <col min="15148" max="15148" width="10.25" style="6" bestFit="1" customWidth="1"/>
    <col min="15149" max="15149" width="8.75" style="6" bestFit="1" customWidth="1"/>
    <col min="15150" max="15150" width="7.75" style="6" customWidth="1"/>
    <col min="15151" max="15151" width="9.125" style="6" customWidth="1"/>
    <col min="15152" max="15152" width="9.875" style="6" customWidth="1"/>
    <col min="15153" max="15153" width="7.75" style="6" customWidth="1"/>
    <col min="15154" max="15154" width="9.375" style="6" customWidth="1"/>
    <col min="15155" max="15155" width="9" style="6"/>
    <col min="15156" max="15156" width="5.875" style="6" customWidth="1"/>
    <col min="15157" max="15157" width="7.125" style="6" customWidth="1"/>
    <col min="15158" max="15158" width="8.125" style="6" customWidth="1"/>
    <col min="15159" max="15159" width="10.25" style="6" customWidth="1"/>
    <col min="15160" max="15380" width="9" style="6"/>
    <col min="15381" max="15381" width="36.875" style="6" bestFit="1" customWidth="1"/>
    <col min="15382" max="15382" width="7.125" style="6" customWidth="1"/>
    <col min="15383" max="15383" width="6" style="6" customWidth="1"/>
    <col min="15384" max="15384" width="5.75" style="6" customWidth="1"/>
    <col min="15385" max="15385" width="10.5" style="6" customWidth="1"/>
    <col min="15386" max="15386" width="7.5" style="6" customWidth="1"/>
    <col min="15387" max="15387" width="6.375" style="6" customWidth="1"/>
    <col min="15388" max="15388" width="6.5" style="6" customWidth="1"/>
    <col min="15389" max="15389" width="6.375" style="6" customWidth="1"/>
    <col min="15390" max="15390" width="7.875" style="6" customWidth="1"/>
    <col min="15391" max="15391" width="7.75" style="6" customWidth="1"/>
    <col min="15392" max="15395" width="6.5" style="6" customWidth="1"/>
    <col min="15396" max="15396" width="6.875" style="6" customWidth="1"/>
    <col min="15397" max="15397" width="9" style="6"/>
    <col min="15398" max="15398" width="6.125" style="6" customWidth="1"/>
    <col min="15399" max="15399" width="7.5" style="6" customWidth="1"/>
    <col min="15400" max="15400" width="7.625" style="6" customWidth="1"/>
    <col min="15401" max="15401" width="7.75" style="6" customWidth="1"/>
    <col min="15402" max="15402" width="10.125" style="6" bestFit="1" customWidth="1"/>
    <col min="15403" max="15403" width="12" style="6" customWidth="1"/>
    <col min="15404" max="15404" width="10.25" style="6" bestFit="1" customWidth="1"/>
    <col min="15405" max="15405" width="8.75" style="6" bestFit="1" customWidth="1"/>
    <col min="15406" max="15406" width="7.75" style="6" customWidth="1"/>
    <col min="15407" max="15407" width="9.125" style="6" customWidth="1"/>
    <col min="15408" max="15408" width="9.875" style="6" customWidth="1"/>
    <col min="15409" max="15409" width="7.75" style="6" customWidth="1"/>
    <col min="15410" max="15410" width="9.375" style="6" customWidth="1"/>
    <col min="15411" max="15411" width="9" style="6"/>
    <col min="15412" max="15412" width="5.875" style="6" customWidth="1"/>
    <col min="15413" max="15413" width="7.125" style="6" customWidth="1"/>
    <col min="15414" max="15414" width="8.125" style="6" customWidth="1"/>
    <col min="15415" max="15415" width="10.25" style="6" customWidth="1"/>
    <col min="15416" max="15636" width="9" style="6"/>
    <col min="15637" max="15637" width="36.875" style="6" bestFit="1" customWidth="1"/>
    <col min="15638" max="15638" width="7.125" style="6" customWidth="1"/>
    <col min="15639" max="15639" width="6" style="6" customWidth="1"/>
    <col min="15640" max="15640" width="5.75" style="6" customWidth="1"/>
    <col min="15641" max="15641" width="10.5" style="6" customWidth="1"/>
    <col min="15642" max="15642" width="7.5" style="6" customWidth="1"/>
    <col min="15643" max="15643" width="6.375" style="6" customWidth="1"/>
    <col min="15644" max="15644" width="6.5" style="6" customWidth="1"/>
    <col min="15645" max="15645" width="6.375" style="6" customWidth="1"/>
    <col min="15646" max="15646" width="7.875" style="6" customWidth="1"/>
    <col min="15647" max="15647" width="7.75" style="6" customWidth="1"/>
    <col min="15648" max="15651" width="6.5" style="6" customWidth="1"/>
    <col min="15652" max="15652" width="6.875" style="6" customWidth="1"/>
    <col min="15653" max="15653" width="9" style="6"/>
    <col min="15654" max="15654" width="6.125" style="6" customWidth="1"/>
    <col min="15655" max="15655" width="7.5" style="6" customWidth="1"/>
    <col min="15656" max="15656" width="7.625" style="6" customWidth="1"/>
    <col min="15657" max="15657" width="7.75" style="6" customWidth="1"/>
    <col min="15658" max="15658" width="10.125" style="6" bestFit="1" customWidth="1"/>
    <col min="15659" max="15659" width="12" style="6" customWidth="1"/>
    <col min="15660" max="15660" width="10.25" style="6" bestFit="1" customWidth="1"/>
    <col min="15661" max="15661" width="8.75" style="6" bestFit="1" customWidth="1"/>
    <col min="15662" max="15662" width="7.75" style="6" customWidth="1"/>
    <col min="15663" max="15663" width="9.125" style="6" customWidth="1"/>
    <col min="15664" max="15664" width="9.875" style="6" customWidth="1"/>
    <col min="15665" max="15665" width="7.75" style="6" customWidth="1"/>
    <col min="15666" max="15666" width="9.375" style="6" customWidth="1"/>
    <col min="15667" max="15667" width="9" style="6"/>
    <col min="15668" max="15668" width="5.875" style="6" customWidth="1"/>
    <col min="15669" max="15669" width="7.125" style="6" customWidth="1"/>
    <col min="15670" max="15670" width="8.125" style="6" customWidth="1"/>
    <col min="15671" max="15671" width="10.25" style="6" customWidth="1"/>
    <col min="15672" max="15892" width="9" style="6"/>
    <col min="15893" max="15893" width="36.875" style="6" bestFit="1" customWidth="1"/>
    <col min="15894" max="15894" width="7.125" style="6" customWidth="1"/>
    <col min="15895" max="15895" width="6" style="6" customWidth="1"/>
    <col min="15896" max="15896" width="5.75" style="6" customWidth="1"/>
    <col min="15897" max="15897" width="10.5" style="6" customWidth="1"/>
    <col min="15898" max="15898" width="7.5" style="6" customWidth="1"/>
    <col min="15899" max="15899" width="6.375" style="6" customWidth="1"/>
    <col min="15900" max="15900" width="6.5" style="6" customWidth="1"/>
    <col min="15901" max="15901" width="6.375" style="6" customWidth="1"/>
    <col min="15902" max="15902" width="7.875" style="6" customWidth="1"/>
    <col min="15903" max="15903" width="7.75" style="6" customWidth="1"/>
    <col min="15904" max="15907" width="6.5" style="6" customWidth="1"/>
    <col min="15908" max="15908" width="6.875" style="6" customWidth="1"/>
    <col min="15909" max="15909" width="9" style="6"/>
    <col min="15910" max="15910" width="6.125" style="6" customWidth="1"/>
    <col min="15911" max="15911" width="7.5" style="6" customWidth="1"/>
    <col min="15912" max="15912" width="7.625" style="6" customWidth="1"/>
    <col min="15913" max="15913" width="7.75" style="6" customWidth="1"/>
    <col min="15914" max="15914" width="10.125" style="6" bestFit="1" customWidth="1"/>
    <col min="15915" max="15915" width="12" style="6" customWidth="1"/>
    <col min="15916" max="15916" width="10.25" style="6" bestFit="1" customWidth="1"/>
    <col min="15917" max="15917" width="8.75" style="6" bestFit="1" customWidth="1"/>
    <col min="15918" max="15918" width="7.75" style="6" customWidth="1"/>
    <col min="15919" max="15919" width="9.125" style="6" customWidth="1"/>
    <col min="15920" max="15920" width="9.875" style="6" customWidth="1"/>
    <col min="15921" max="15921" width="7.75" style="6" customWidth="1"/>
    <col min="15922" max="15922" width="9.375" style="6" customWidth="1"/>
    <col min="15923" max="15923" width="9" style="6"/>
    <col min="15924" max="15924" width="5.875" style="6" customWidth="1"/>
    <col min="15925" max="15925" width="7.125" style="6" customWidth="1"/>
    <col min="15926" max="15926" width="8.125" style="6" customWidth="1"/>
    <col min="15927" max="15927" width="10.25" style="6" customWidth="1"/>
    <col min="15928" max="16148" width="9" style="6"/>
    <col min="16149" max="16149" width="36.875" style="6" bestFit="1" customWidth="1"/>
    <col min="16150" max="16150" width="7.125" style="6" customWidth="1"/>
    <col min="16151" max="16151" width="6" style="6" customWidth="1"/>
    <col min="16152" max="16152" width="5.75" style="6" customWidth="1"/>
    <col min="16153" max="16153" width="10.5" style="6" customWidth="1"/>
    <col min="16154" max="16154" width="7.5" style="6" customWidth="1"/>
    <col min="16155" max="16155" width="6.375" style="6" customWidth="1"/>
    <col min="16156" max="16156" width="6.5" style="6" customWidth="1"/>
    <col min="16157" max="16157" width="6.375" style="6" customWidth="1"/>
    <col min="16158" max="16158" width="7.875" style="6" customWidth="1"/>
    <col min="16159" max="16159" width="7.75" style="6" customWidth="1"/>
    <col min="16160" max="16163" width="6.5" style="6" customWidth="1"/>
    <col min="16164" max="16164" width="6.875" style="6" customWidth="1"/>
    <col min="16165" max="16165" width="9" style="6"/>
    <col min="16166" max="16166" width="6.125" style="6" customWidth="1"/>
    <col min="16167" max="16167" width="7.5" style="6" customWidth="1"/>
    <col min="16168" max="16168" width="7.625" style="6" customWidth="1"/>
    <col min="16169" max="16169" width="7.75" style="6" customWidth="1"/>
    <col min="16170" max="16170" width="10.125" style="6" bestFit="1" customWidth="1"/>
    <col min="16171" max="16171" width="12" style="6" customWidth="1"/>
    <col min="16172" max="16172" width="10.25" style="6" bestFit="1" customWidth="1"/>
    <col min="16173" max="16173" width="8.75" style="6" bestFit="1" customWidth="1"/>
    <col min="16174" max="16174" width="7.75" style="6" customWidth="1"/>
    <col min="16175" max="16175" width="9.125" style="6" customWidth="1"/>
    <col min="16176" max="16176" width="9.875" style="6" customWidth="1"/>
    <col min="16177" max="16177" width="7.75" style="6" customWidth="1"/>
    <col min="16178" max="16178" width="9.375" style="6" customWidth="1"/>
    <col min="16179" max="16179" width="9" style="6"/>
    <col min="16180" max="16180" width="5.875" style="6" customWidth="1"/>
    <col min="16181" max="16181" width="7.125" style="6" customWidth="1"/>
    <col min="16182" max="16182" width="8.125" style="6" customWidth="1"/>
    <col min="16183" max="16183" width="10.25" style="6" customWidth="1"/>
    <col min="16184" max="16384" width="9" style="6"/>
  </cols>
  <sheetData>
    <row r="1" spans="1:102" ht="18.75" x14ac:dyDescent="0.25">
      <c r="BC1" s="20" t="s">
        <v>930</v>
      </c>
    </row>
    <row r="2" spans="1:102" ht="18.75" x14ac:dyDescent="0.3">
      <c r="BC2" s="29" t="s">
        <v>0</v>
      </c>
    </row>
    <row r="3" spans="1:102" ht="18.75" x14ac:dyDescent="0.3">
      <c r="BC3" s="29" t="s">
        <v>946</v>
      </c>
    </row>
    <row r="4" spans="1:102" ht="18.75" x14ac:dyDescent="0.3">
      <c r="A4" s="691" t="s">
        <v>929</v>
      </c>
      <c r="B4" s="691"/>
      <c r="C4" s="691"/>
      <c r="D4" s="691"/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691"/>
      <c r="R4" s="691"/>
      <c r="S4" s="691"/>
      <c r="T4" s="691"/>
      <c r="U4" s="691"/>
      <c r="V4" s="691"/>
      <c r="W4" s="691"/>
      <c r="X4" s="691"/>
      <c r="Y4" s="691"/>
      <c r="Z4" s="691"/>
      <c r="AA4" s="691"/>
      <c r="AB4" s="691"/>
      <c r="AC4" s="691"/>
      <c r="AD4" s="691"/>
      <c r="AE4" s="691"/>
      <c r="AF4" s="691"/>
      <c r="AG4" s="691"/>
      <c r="AH4" s="691"/>
      <c r="AI4" s="691"/>
      <c r="AJ4" s="691"/>
      <c r="AK4" s="691"/>
      <c r="AL4" s="691"/>
      <c r="AM4" s="691"/>
      <c r="AN4" s="691"/>
      <c r="AO4" s="691"/>
      <c r="AP4" s="691"/>
      <c r="AQ4" s="691"/>
      <c r="AR4" s="691"/>
      <c r="AS4" s="691"/>
      <c r="AT4" s="691"/>
      <c r="AU4" s="691"/>
      <c r="AV4" s="691"/>
      <c r="AW4" s="691"/>
      <c r="AX4" s="691"/>
      <c r="AY4" s="691"/>
      <c r="AZ4" s="691"/>
      <c r="BA4" s="691"/>
      <c r="BB4" s="691"/>
      <c r="BC4" s="691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28"/>
      <c r="BS4" s="28"/>
      <c r="BT4" s="28"/>
      <c r="BU4" s="28"/>
      <c r="BV4" s="28"/>
      <c r="BW4" s="28"/>
      <c r="BX4" s="28"/>
      <c r="BY4" s="28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</row>
    <row r="5" spans="1:102" s="9" customFormat="1" ht="18.75" customHeight="1" x14ac:dyDescent="0.3">
      <c r="A5" s="690" t="s">
        <v>1035</v>
      </c>
      <c r="B5" s="690"/>
      <c r="C5" s="690"/>
      <c r="D5" s="690"/>
      <c r="E5" s="690"/>
      <c r="F5" s="690"/>
      <c r="G5" s="690"/>
      <c r="H5" s="690"/>
      <c r="I5" s="690"/>
      <c r="J5" s="690"/>
      <c r="K5" s="690"/>
      <c r="L5" s="690"/>
      <c r="M5" s="690"/>
      <c r="N5" s="690"/>
      <c r="O5" s="690"/>
      <c r="P5" s="690"/>
      <c r="Q5" s="690"/>
      <c r="R5" s="690"/>
      <c r="S5" s="690"/>
      <c r="T5" s="690"/>
      <c r="U5" s="690"/>
      <c r="V5" s="690"/>
      <c r="W5" s="690"/>
      <c r="X5" s="690"/>
      <c r="Y5" s="690"/>
      <c r="Z5" s="690"/>
      <c r="AA5" s="690"/>
      <c r="AB5" s="690"/>
      <c r="AC5" s="690"/>
      <c r="AD5" s="690"/>
      <c r="AE5" s="690"/>
      <c r="AF5" s="690"/>
      <c r="AG5" s="690"/>
      <c r="AH5" s="690"/>
      <c r="AI5" s="690"/>
      <c r="AJ5" s="690"/>
      <c r="AK5" s="690"/>
      <c r="AL5" s="690"/>
      <c r="AM5" s="690"/>
      <c r="AN5" s="690"/>
      <c r="AO5" s="690"/>
      <c r="AP5" s="690"/>
      <c r="AQ5" s="690"/>
      <c r="AR5" s="690"/>
      <c r="AS5" s="690"/>
      <c r="AT5" s="690"/>
      <c r="AU5" s="690"/>
      <c r="AV5" s="690"/>
      <c r="AW5" s="690"/>
      <c r="AX5" s="690"/>
      <c r="AY5" s="690"/>
      <c r="AZ5" s="690"/>
      <c r="BA5" s="690"/>
      <c r="BB5" s="690"/>
      <c r="BC5" s="690"/>
      <c r="BD5" s="163"/>
      <c r="BE5" s="163"/>
      <c r="BF5" s="163"/>
      <c r="BG5" s="163"/>
      <c r="BH5" s="163"/>
    </row>
    <row r="6" spans="1:102" s="9" customFormat="1" ht="18.75" customHeight="1" x14ac:dyDescent="0.3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3"/>
      <c r="BE6" s="163"/>
      <c r="BF6" s="163"/>
      <c r="BG6" s="163"/>
      <c r="BH6" s="163"/>
    </row>
    <row r="7" spans="1:102" ht="18.75" x14ac:dyDescent="0.25">
      <c r="A7" s="657" t="s">
        <v>986</v>
      </c>
      <c r="B7" s="657"/>
      <c r="C7" s="657"/>
      <c r="D7" s="657"/>
      <c r="E7" s="657"/>
      <c r="F7" s="657"/>
      <c r="G7" s="657"/>
      <c r="H7" s="657"/>
      <c r="I7" s="657"/>
      <c r="J7" s="657"/>
      <c r="K7" s="657"/>
      <c r="L7" s="657"/>
      <c r="M7" s="657"/>
      <c r="N7" s="657"/>
      <c r="O7" s="657"/>
      <c r="P7" s="657"/>
      <c r="Q7" s="657"/>
      <c r="R7" s="657"/>
      <c r="S7" s="657"/>
      <c r="T7" s="657"/>
      <c r="U7" s="657"/>
      <c r="V7" s="657"/>
      <c r="W7" s="657"/>
      <c r="X7" s="657"/>
      <c r="Y7" s="657"/>
      <c r="Z7" s="657"/>
      <c r="AA7" s="657"/>
      <c r="AB7" s="657"/>
      <c r="AC7" s="657"/>
      <c r="AD7" s="657"/>
      <c r="AE7" s="657"/>
      <c r="AF7" s="657"/>
      <c r="AG7" s="657"/>
      <c r="AH7" s="657"/>
      <c r="AI7" s="657"/>
      <c r="AJ7" s="657"/>
      <c r="AK7" s="657"/>
      <c r="AL7" s="657"/>
      <c r="AM7" s="657"/>
      <c r="AN7" s="657"/>
      <c r="AO7" s="657"/>
      <c r="AP7" s="657"/>
      <c r="AQ7" s="657"/>
      <c r="AR7" s="657"/>
      <c r="AS7" s="657"/>
      <c r="AT7" s="657"/>
      <c r="AU7" s="657"/>
      <c r="AV7" s="657"/>
      <c r="AW7" s="657"/>
      <c r="AX7" s="657"/>
      <c r="AY7" s="657"/>
      <c r="AZ7" s="657"/>
      <c r="BA7" s="657"/>
      <c r="BB7" s="657"/>
      <c r="BC7" s="65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</row>
    <row r="8" spans="1:102" x14ac:dyDescent="0.25">
      <c r="A8" s="795" t="s">
        <v>163</v>
      </c>
      <c r="B8" s="795"/>
      <c r="C8" s="795"/>
      <c r="D8" s="795"/>
      <c r="E8" s="795"/>
      <c r="F8" s="795"/>
      <c r="G8" s="795"/>
      <c r="H8" s="795"/>
      <c r="I8" s="795"/>
      <c r="J8" s="795"/>
      <c r="K8" s="795"/>
      <c r="L8" s="795"/>
      <c r="M8" s="795"/>
      <c r="N8" s="795"/>
      <c r="O8" s="795"/>
      <c r="P8" s="795"/>
      <c r="Q8" s="795"/>
      <c r="R8" s="795"/>
      <c r="S8" s="795"/>
      <c r="T8" s="795"/>
      <c r="U8" s="795"/>
      <c r="V8" s="795"/>
      <c r="W8" s="795"/>
      <c r="X8" s="795"/>
      <c r="Y8" s="795"/>
      <c r="Z8" s="795"/>
      <c r="AA8" s="795"/>
      <c r="AB8" s="795"/>
      <c r="AC8" s="795"/>
      <c r="AD8" s="795"/>
      <c r="AE8" s="795"/>
      <c r="AF8" s="795"/>
      <c r="AG8" s="795"/>
      <c r="AH8" s="795"/>
      <c r="AI8" s="795"/>
      <c r="AJ8" s="795"/>
      <c r="AK8" s="795"/>
      <c r="AL8" s="795"/>
      <c r="AM8" s="795"/>
      <c r="AN8" s="795"/>
      <c r="AO8" s="795"/>
      <c r="AP8" s="795"/>
      <c r="AQ8" s="795"/>
      <c r="AR8" s="795"/>
      <c r="AS8" s="795"/>
      <c r="AT8" s="795"/>
      <c r="AU8" s="795"/>
      <c r="AV8" s="795"/>
      <c r="AW8" s="795"/>
      <c r="AX8" s="795"/>
      <c r="AY8" s="795"/>
      <c r="AZ8" s="795"/>
      <c r="BA8" s="795"/>
      <c r="BB8" s="795"/>
      <c r="BC8" s="795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</row>
    <row r="9" spans="1:102" ht="18.75" x14ac:dyDescent="0.3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1"/>
      <c r="BD9" s="1"/>
      <c r="BE9" s="28"/>
      <c r="BF9" s="28"/>
      <c r="BG9" s="28"/>
      <c r="BH9" s="1"/>
      <c r="BI9" s="28"/>
      <c r="BJ9" s="28"/>
      <c r="BK9" s="28"/>
      <c r="BL9" s="28"/>
      <c r="BM9" s="28"/>
      <c r="BN9" s="28"/>
      <c r="BO9" s="28"/>
      <c r="BP9" s="29"/>
      <c r="BQ9" s="28"/>
      <c r="BR9" s="1"/>
      <c r="BS9" s="1"/>
      <c r="BT9" s="1"/>
      <c r="BU9" s="28"/>
      <c r="BV9" s="28"/>
      <c r="BW9" s="28"/>
      <c r="BX9" s="28"/>
      <c r="BY9" s="28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</row>
    <row r="10" spans="1:102" ht="18.75" x14ac:dyDescent="0.3">
      <c r="A10" s="691" t="s">
        <v>1021</v>
      </c>
      <c r="B10" s="691"/>
      <c r="C10" s="691"/>
      <c r="D10" s="691"/>
      <c r="E10" s="691"/>
      <c r="F10" s="691"/>
      <c r="G10" s="691"/>
      <c r="H10" s="691"/>
      <c r="I10" s="691"/>
      <c r="J10" s="691"/>
      <c r="K10" s="691"/>
      <c r="L10" s="691"/>
      <c r="M10" s="691"/>
      <c r="N10" s="691"/>
      <c r="O10" s="691"/>
      <c r="P10" s="691"/>
      <c r="Q10" s="691"/>
      <c r="R10" s="691"/>
      <c r="S10" s="691"/>
      <c r="T10" s="691"/>
      <c r="U10" s="691"/>
      <c r="V10" s="691"/>
      <c r="W10" s="691"/>
      <c r="X10" s="691"/>
      <c r="Y10" s="691"/>
      <c r="Z10" s="691"/>
      <c r="AA10" s="691"/>
      <c r="AB10" s="691"/>
      <c r="AC10" s="691"/>
      <c r="AD10" s="691"/>
      <c r="AE10" s="691"/>
      <c r="AF10" s="691"/>
      <c r="AG10" s="691"/>
      <c r="AH10" s="691"/>
      <c r="AI10" s="691"/>
      <c r="AJ10" s="691"/>
      <c r="AK10" s="691"/>
      <c r="AL10" s="691"/>
      <c r="AM10" s="691"/>
      <c r="AN10" s="691"/>
      <c r="AO10" s="691"/>
      <c r="AP10" s="691"/>
      <c r="AQ10" s="691"/>
      <c r="AR10" s="691"/>
      <c r="AS10" s="691"/>
      <c r="AT10" s="691"/>
      <c r="AU10" s="691"/>
      <c r="AV10" s="691"/>
      <c r="AW10" s="691"/>
      <c r="AX10" s="691"/>
      <c r="AY10" s="691"/>
      <c r="AZ10" s="691"/>
      <c r="BA10" s="691"/>
      <c r="BB10" s="691"/>
      <c r="BC10" s="691"/>
      <c r="BD10" s="172"/>
      <c r="BE10" s="172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72"/>
      <c r="BS10" s="172"/>
      <c r="BT10" s="172"/>
      <c r="BU10" s="172"/>
      <c r="BV10" s="172"/>
      <c r="BW10" s="172"/>
      <c r="BX10" s="172"/>
      <c r="BY10" s="172"/>
      <c r="BZ10" s="172"/>
      <c r="CA10" s="172"/>
      <c r="CB10" s="172"/>
      <c r="CC10" s="172"/>
      <c r="CD10" s="172"/>
      <c r="CE10" s="172"/>
      <c r="CF10" s="172"/>
      <c r="CG10" s="172"/>
      <c r="CH10" s="172"/>
      <c r="CI10" s="172"/>
      <c r="CJ10" s="172"/>
      <c r="CK10" s="172"/>
      <c r="CL10" s="172"/>
      <c r="CM10" s="172"/>
      <c r="CN10" s="172"/>
      <c r="CO10" s="172"/>
      <c r="CP10" s="172"/>
      <c r="CQ10" s="172"/>
      <c r="CR10" s="172"/>
      <c r="CS10" s="172"/>
      <c r="CT10" s="172"/>
      <c r="CU10" s="172"/>
      <c r="CV10" s="1"/>
      <c r="CW10" s="1"/>
      <c r="CX10" s="1"/>
    </row>
    <row r="11" spans="1:102" ht="18.75" x14ac:dyDescent="0.3">
      <c r="A11" s="165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5"/>
      <c r="BM11" s="165"/>
      <c r="BN11" s="165"/>
      <c r="BO11" s="165"/>
      <c r="BP11" s="165"/>
      <c r="BQ11" s="165"/>
      <c r="BR11" s="172"/>
      <c r="BS11" s="172"/>
      <c r="BT11" s="172"/>
      <c r="BU11" s="172"/>
      <c r="BV11" s="172"/>
      <c r="BW11" s="172"/>
      <c r="BX11" s="172"/>
      <c r="BY11" s="172"/>
      <c r="BZ11" s="172"/>
      <c r="CA11" s="172"/>
      <c r="CB11" s="172"/>
      <c r="CC11" s="172"/>
      <c r="CD11" s="172"/>
      <c r="CE11" s="172"/>
      <c r="CF11" s="172"/>
      <c r="CG11" s="172"/>
      <c r="CH11" s="172"/>
      <c r="CI11" s="172"/>
      <c r="CJ11" s="172"/>
      <c r="CK11" s="172"/>
      <c r="CL11" s="172"/>
      <c r="CM11" s="172"/>
      <c r="CN11" s="172"/>
      <c r="CO11" s="172"/>
      <c r="CP11" s="172"/>
      <c r="CQ11" s="172"/>
      <c r="CR11" s="172"/>
      <c r="CS11" s="172"/>
      <c r="CT11" s="172"/>
      <c r="CU11" s="172"/>
      <c r="CV11" s="1"/>
      <c r="CW11" s="1"/>
      <c r="CX11" s="1"/>
    </row>
    <row r="12" spans="1:102" ht="18.75" x14ac:dyDescent="0.3">
      <c r="A12" s="691" t="s">
        <v>1031</v>
      </c>
      <c r="B12" s="691"/>
      <c r="C12" s="691"/>
      <c r="D12" s="691"/>
      <c r="E12" s="691"/>
      <c r="F12" s="691"/>
      <c r="G12" s="691"/>
      <c r="H12" s="691"/>
      <c r="I12" s="691"/>
      <c r="J12" s="691"/>
      <c r="K12" s="691"/>
      <c r="L12" s="691"/>
      <c r="M12" s="691"/>
      <c r="N12" s="691"/>
      <c r="O12" s="691"/>
      <c r="P12" s="691"/>
      <c r="Q12" s="691"/>
      <c r="R12" s="691"/>
      <c r="S12" s="691"/>
      <c r="T12" s="691"/>
      <c r="U12" s="691"/>
      <c r="V12" s="691"/>
      <c r="W12" s="691"/>
      <c r="X12" s="691"/>
      <c r="Y12" s="691"/>
      <c r="Z12" s="691"/>
      <c r="AA12" s="691"/>
      <c r="AB12" s="691"/>
      <c r="AC12" s="691"/>
      <c r="AD12" s="691"/>
      <c r="AE12" s="691"/>
      <c r="AF12" s="691"/>
      <c r="AG12" s="691"/>
      <c r="AH12" s="691"/>
      <c r="AI12" s="691"/>
      <c r="AJ12" s="691"/>
      <c r="AK12" s="691"/>
      <c r="AL12" s="691"/>
      <c r="AM12" s="691"/>
      <c r="AN12" s="691"/>
      <c r="AO12" s="691"/>
      <c r="AP12" s="691"/>
      <c r="AQ12" s="691"/>
      <c r="AR12" s="691"/>
      <c r="AS12" s="691"/>
      <c r="AT12" s="691"/>
      <c r="AU12" s="691"/>
      <c r="AV12" s="691"/>
      <c r="AW12" s="691"/>
      <c r="AX12" s="691"/>
      <c r="AY12" s="691"/>
      <c r="AZ12" s="691"/>
      <c r="BA12" s="691"/>
      <c r="BB12" s="691"/>
      <c r="BC12" s="691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/>
      <c r="BV12" s="172"/>
      <c r="BW12" s="172"/>
      <c r="BX12" s="172"/>
      <c r="BY12" s="172"/>
      <c r="BZ12" s="172"/>
      <c r="CA12" s="172"/>
      <c r="CB12" s="172"/>
      <c r="CC12" s="172"/>
      <c r="CD12" s="172"/>
      <c r="CE12" s="172"/>
      <c r="CF12" s="172"/>
      <c r="CG12" s="172"/>
      <c r="CH12" s="172"/>
      <c r="CI12" s="172"/>
      <c r="CJ12" s="172"/>
      <c r="CK12" s="172"/>
      <c r="CL12" s="172"/>
      <c r="CM12" s="172"/>
      <c r="CN12" s="172"/>
      <c r="CO12" s="172"/>
      <c r="CP12" s="172"/>
      <c r="CQ12" s="172"/>
      <c r="CR12" s="172"/>
      <c r="CS12" s="172"/>
      <c r="CT12" s="172"/>
      <c r="CU12" s="172"/>
      <c r="CV12" s="172"/>
      <c r="CW12" s="172"/>
      <c r="CX12" s="172"/>
    </row>
    <row r="13" spans="1:102" x14ac:dyDescent="0.25">
      <c r="A13" s="796" t="s">
        <v>176</v>
      </c>
      <c r="B13" s="796"/>
      <c r="C13" s="796"/>
      <c r="D13" s="796"/>
      <c r="E13" s="796"/>
      <c r="F13" s="796"/>
      <c r="G13" s="796"/>
      <c r="H13" s="796"/>
      <c r="I13" s="796"/>
      <c r="J13" s="796"/>
      <c r="K13" s="796"/>
      <c r="L13" s="796"/>
      <c r="M13" s="796"/>
      <c r="N13" s="796"/>
      <c r="O13" s="796"/>
      <c r="P13" s="796"/>
      <c r="Q13" s="796"/>
      <c r="R13" s="796"/>
      <c r="S13" s="796"/>
      <c r="T13" s="796"/>
      <c r="U13" s="796"/>
      <c r="V13" s="796"/>
      <c r="W13" s="796"/>
      <c r="X13" s="796"/>
      <c r="Y13" s="796"/>
      <c r="Z13" s="796"/>
      <c r="AA13" s="796"/>
      <c r="AB13" s="796"/>
      <c r="AC13" s="796"/>
      <c r="AD13" s="796"/>
      <c r="AE13" s="796"/>
      <c r="AF13" s="796"/>
      <c r="AG13" s="796"/>
      <c r="AH13" s="796"/>
      <c r="AI13" s="796"/>
      <c r="AJ13" s="796"/>
      <c r="AK13" s="796"/>
      <c r="AL13" s="796"/>
      <c r="AM13" s="796"/>
      <c r="AN13" s="796"/>
      <c r="AO13" s="796"/>
      <c r="AP13" s="796"/>
      <c r="AQ13" s="796"/>
      <c r="AR13" s="796"/>
      <c r="AS13" s="796"/>
      <c r="AT13" s="796"/>
      <c r="AU13" s="796"/>
      <c r="AV13" s="796"/>
      <c r="AW13" s="796"/>
      <c r="AX13" s="796"/>
      <c r="AY13" s="796"/>
      <c r="AZ13" s="796"/>
      <c r="BA13" s="796"/>
      <c r="BB13" s="796"/>
      <c r="BC13" s="796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</row>
    <row r="14" spans="1:102" x14ac:dyDescent="0.25">
      <c r="A14" s="798"/>
      <c r="B14" s="798"/>
      <c r="C14" s="798"/>
      <c r="D14" s="798"/>
      <c r="E14" s="798"/>
      <c r="F14" s="798"/>
      <c r="G14" s="798"/>
      <c r="H14" s="798"/>
      <c r="I14" s="798"/>
      <c r="J14" s="798"/>
      <c r="K14" s="798"/>
      <c r="L14" s="798"/>
      <c r="M14" s="798"/>
      <c r="N14" s="798"/>
      <c r="O14" s="798"/>
      <c r="P14" s="798"/>
      <c r="Q14" s="798"/>
      <c r="R14" s="798"/>
      <c r="S14" s="798"/>
      <c r="T14" s="798"/>
      <c r="U14" s="798"/>
      <c r="V14" s="798"/>
      <c r="W14" s="798"/>
      <c r="X14" s="798"/>
      <c r="Y14" s="798"/>
      <c r="Z14" s="798"/>
      <c r="AA14" s="798"/>
      <c r="AB14" s="798"/>
      <c r="AC14" s="798"/>
      <c r="AD14" s="798"/>
      <c r="AE14" s="798"/>
      <c r="AF14" s="798"/>
      <c r="AG14" s="798"/>
      <c r="AH14" s="798"/>
      <c r="AI14" s="798"/>
      <c r="AJ14" s="798"/>
      <c r="AK14" s="798"/>
      <c r="AL14" s="798"/>
      <c r="AM14" s="798"/>
      <c r="AN14" s="798"/>
      <c r="AO14" s="798"/>
      <c r="AP14" s="798"/>
      <c r="AQ14" s="798"/>
      <c r="AR14" s="798"/>
      <c r="AS14" s="798"/>
      <c r="AT14" s="798"/>
      <c r="AU14" s="798"/>
      <c r="AV14" s="798"/>
      <c r="AW14" s="798"/>
      <c r="AX14" s="798"/>
      <c r="AY14" s="798"/>
      <c r="AZ14" s="798"/>
      <c r="BA14" s="798"/>
      <c r="BB14" s="798"/>
      <c r="BC14" s="798"/>
    </row>
    <row r="15" spans="1:102" ht="18.75" customHeight="1" x14ac:dyDescent="0.25">
      <c r="A15" s="751" t="s">
        <v>71</v>
      </c>
      <c r="B15" s="745" t="s">
        <v>19</v>
      </c>
      <c r="C15" s="738" t="s">
        <v>5</v>
      </c>
      <c r="D15" s="745" t="s">
        <v>975</v>
      </c>
      <c r="E15" s="745"/>
      <c r="F15" s="745"/>
      <c r="G15" s="745"/>
      <c r="H15" s="745"/>
      <c r="I15" s="745"/>
      <c r="J15" s="745"/>
      <c r="K15" s="745"/>
      <c r="L15" s="745"/>
      <c r="M15" s="745"/>
      <c r="N15" s="745"/>
      <c r="O15" s="745"/>
      <c r="P15" s="745"/>
      <c r="Q15" s="745"/>
      <c r="R15" s="745"/>
      <c r="S15" s="745"/>
      <c r="T15" s="745"/>
      <c r="U15" s="745"/>
      <c r="V15" s="745"/>
      <c r="W15" s="745"/>
      <c r="X15" s="745"/>
      <c r="Y15" s="745"/>
      <c r="Z15" s="745"/>
      <c r="AA15" s="745"/>
      <c r="AB15" s="745"/>
      <c r="AC15" s="745"/>
      <c r="AD15" s="745" t="s">
        <v>1030</v>
      </c>
      <c r="AE15" s="745"/>
      <c r="AF15" s="745"/>
      <c r="AG15" s="745"/>
      <c r="AH15" s="745"/>
      <c r="AI15" s="745"/>
      <c r="AJ15" s="745"/>
      <c r="AK15" s="745"/>
      <c r="AL15" s="745"/>
      <c r="AM15" s="745"/>
      <c r="AN15" s="745"/>
      <c r="AO15" s="745"/>
      <c r="AP15" s="745"/>
      <c r="AQ15" s="745"/>
      <c r="AR15" s="745"/>
      <c r="AS15" s="745"/>
      <c r="AT15" s="745"/>
      <c r="AU15" s="745"/>
      <c r="AV15" s="745"/>
      <c r="AW15" s="745"/>
      <c r="AX15" s="745"/>
      <c r="AY15" s="745"/>
      <c r="AZ15" s="745"/>
      <c r="BA15" s="745"/>
      <c r="BB15" s="745"/>
      <c r="BC15" s="745"/>
    </row>
    <row r="16" spans="1:102" ht="21" customHeight="1" x14ac:dyDescent="0.25">
      <c r="A16" s="751"/>
      <c r="B16" s="745"/>
      <c r="C16" s="739"/>
      <c r="D16" s="160" t="s">
        <v>9</v>
      </c>
      <c r="E16" s="693" t="s">
        <v>9</v>
      </c>
      <c r="F16" s="694"/>
      <c r="G16" s="694"/>
      <c r="H16" s="694"/>
      <c r="I16" s="694"/>
      <c r="J16" s="694"/>
      <c r="K16" s="694"/>
      <c r="L16" s="694"/>
      <c r="M16" s="694"/>
      <c r="N16" s="694"/>
      <c r="O16" s="694"/>
      <c r="P16" s="694"/>
      <c r="Q16" s="694"/>
      <c r="R16" s="694"/>
      <c r="S16" s="694"/>
      <c r="T16" s="694"/>
      <c r="U16" s="694"/>
      <c r="V16" s="694"/>
      <c r="W16" s="694"/>
      <c r="X16" s="694"/>
      <c r="Y16" s="694"/>
      <c r="Z16" s="694"/>
      <c r="AA16" s="694"/>
      <c r="AB16" s="694"/>
      <c r="AC16" s="695"/>
      <c r="AD16" s="160" t="s">
        <v>9</v>
      </c>
      <c r="AE16" s="693" t="s">
        <v>10</v>
      </c>
      <c r="AF16" s="694"/>
      <c r="AG16" s="694"/>
      <c r="AH16" s="694"/>
      <c r="AI16" s="694"/>
      <c r="AJ16" s="694"/>
      <c r="AK16" s="694"/>
      <c r="AL16" s="694"/>
      <c r="AM16" s="694"/>
      <c r="AN16" s="694"/>
      <c r="AO16" s="694"/>
      <c r="AP16" s="694"/>
      <c r="AQ16" s="694"/>
      <c r="AR16" s="694"/>
      <c r="AS16" s="694"/>
      <c r="AT16" s="694"/>
      <c r="AU16" s="694"/>
      <c r="AV16" s="694"/>
      <c r="AW16" s="694"/>
      <c r="AX16" s="694"/>
      <c r="AY16" s="694"/>
      <c r="AZ16" s="694"/>
      <c r="BA16" s="694"/>
      <c r="BB16" s="694"/>
      <c r="BC16" s="695"/>
    </row>
    <row r="17" spans="1:55" ht="22.5" customHeight="1" x14ac:dyDescent="0.25">
      <c r="A17" s="751"/>
      <c r="B17" s="745"/>
      <c r="C17" s="739"/>
      <c r="D17" s="738" t="s">
        <v>14</v>
      </c>
      <c r="E17" s="693" t="s">
        <v>14</v>
      </c>
      <c r="F17" s="694"/>
      <c r="G17" s="694"/>
      <c r="H17" s="694"/>
      <c r="I17" s="695"/>
      <c r="J17" s="665" t="s">
        <v>82</v>
      </c>
      <c r="K17" s="665"/>
      <c r="L17" s="665"/>
      <c r="M17" s="665"/>
      <c r="N17" s="665"/>
      <c r="O17" s="665" t="s">
        <v>83</v>
      </c>
      <c r="P17" s="665"/>
      <c r="Q17" s="665"/>
      <c r="R17" s="665"/>
      <c r="S17" s="665"/>
      <c r="T17" s="665" t="s">
        <v>87</v>
      </c>
      <c r="U17" s="665"/>
      <c r="V17" s="665"/>
      <c r="W17" s="665"/>
      <c r="X17" s="665"/>
      <c r="Y17" s="670" t="s">
        <v>85</v>
      </c>
      <c r="Z17" s="670"/>
      <c r="AA17" s="670"/>
      <c r="AB17" s="670"/>
      <c r="AC17" s="670"/>
      <c r="AD17" s="738" t="s">
        <v>14</v>
      </c>
      <c r="AE17" s="693" t="s">
        <v>14</v>
      </c>
      <c r="AF17" s="694"/>
      <c r="AG17" s="694"/>
      <c r="AH17" s="694"/>
      <c r="AI17" s="695"/>
      <c r="AJ17" s="665" t="s">
        <v>82</v>
      </c>
      <c r="AK17" s="665"/>
      <c r="AL17" s="665"/>
      <c r="AM17" s="665"/>
      <c r="AN17" s="665"/>
      <c r="AO17" s="665" t="s">
        <v>83</v>
      </c>
      <c r="AP17" s="665"/>
      <c r="AQ17" s="665"/>
      <c r="AR17" s="665"/>
      <c r="AS17" s="665"/>
      <c r="AT17" s="665" t="s">
        <v>87</v>
      </c>
      <c r="AU17" s="665"/>
      <c r="AV17" s="665"/>
      <c r="AW17" s="665"/>
      <c r="AX17" s="665"/>
      <c r="AY17" s="670" t="s">
        <v>85</v>
      </c>
      <c r="AZ17" s="670"/>
      <c r="BA17" s="670"/>
      <c r="BB17" s="670"/>
      <c r="BC17" s="670"/>
    </row>
    <row r="18" spans="1:55" ht="194.25" customHeight="1" x14ac:dyDescent="0.25">
      <c r="A18" s="751"/>
      <c r="B18" s="745"/>
      <c r="C18" s="740"/>
      <c r="D18" s="740"/>
      <c r="E18" s="27" t="s">
        <v>954</v>
      </c>
      <c r="F18" s="27" t="s">
        <v>171</v>
      </c>
      <c r="G18" s="27" t="s">
        <v>172</v>
      </c>
      <c r="H18" s="27" t="s">
        <v>24</v>
      </c>
      <c r="I18" s="27" t="s">
        <v>173</v>
      </c>
      <c r="J18" s="27" t="s">
        <v>954</v>
      </c>
      <c r="K18" s="27" t="s">
        <v>171</v>
      </c>
      <c r="L18" s="27" t="s">
        <v>172</v>
      </c>
      <c r="M18" s="27" t="s">
        <v>24</v>
      </c>
      <c r="N18" s="27" t="s">
        <v>173</v>
      </c>
      <c r="O18" s="27" t="s">
        <v>954</v>
      </c>
      <c r="P18" s="27" t="s">
        <v>171</v>
      </c>
      <c r="Q18" s="27" t="s">
        <v>172</v>
      </c>
      <c r="R18" s="27" t="s">
        <v>24</v>
      </c>
      <c r="S18" s="27" t="s">
        <v>173</v>
      </c>
      <c r="T18" s="27" t="s">
        <v>954</v>
      </c>
      <c r="U18" s="27" t="s">
        <v>171</v>
      </c>
      <c r="V18" s="27" t="s">
        <v>172</v>
      </c>
      <c r="W18" s="27" t="s">
        <v>24</v>
      </c>
      <c r="X18" s="27" t="s">
        <v>173</v>
      </c>
      <c r="Y18" s="27" t="s">
        <v>954</v>
      </c>
      <c r="Z18" s="27" t="s">
        <v>171</v>
      </c>
      <c r="AA18" s="27" t="s">
        <v>172</v>
      </c>
      <c r="AB18" s="27" t="s">
        <v>24</v>
      </c>
      <c r="AC18" s="27" t="s">
        <v>173</v>
      </c>
      <c r="AD18" s="740"/>
      <c r="AE18" s="27" t="s">
        <v>954</v>
      </c>
      <c r="AF18" s="27" t="s">
        <v>171</v>
      </c>
      <c r="AG18" s="27" t="s">
        <v>172</v>
      </c>
      <c r="AH18" s="27" t="s">
        <v>24</v>
      </c>
      <c r="AI18" s="27" t="s">
        <v>173</v>
      </c>
      <c r="AJ18" s="27" t="s">
        <v>954</v>
      </c>
      <c r="AK18" s="27" t="s">
        <v>171</v>
      </c>
      <c r="AL18" s="27" t="s">
        <v>172</v>
      </c>
      <c r="AM18" s="27" t="s">
        <v>24</v>
      </c>
      <c r="AN18" s="27" t="s">
        <v>173</v>
      </c>
      <c r="AO18" s="27" t="s">
        <v>954</v>
      </c>
      <c r="AP18" s="27" t="s">
        <v>171</v>
      </c>
      <c r="AQ18" s="27" t="s">
        <v>172</v>
      </c>
      <c r="AR18" s="27" t="s">
        <v>24</v>
      </c>
      <c r="AS18" s="27" t="s">
        <v>173</v>
      </c>
      <c r="AT18" s="27" t="s">
        <v>954</v>
      </c>
      <c r="AU18" s="27" t="s">
        <v>171</v>
      </c>
      <c r="AV18" s="27" t="s">
        <v>172</v>
      </c>
      <c r="AW18" s="27" t="s">
        <v>24</v>
      </c>
      <c r="AX18" s="27" t="s">
        <v>173</v>
      </c>
      <c r="AY18" s="27" t="s">
        <v>954</v>
      </c>
      <c r="AZ18" s="27" t="s">
        <v>171</v>
      </c>
      <c r="BA18" s="27" t="s">
        <v>172</v>
      </c>
      <c r="BB18" s="27" t="s">
        <v>24</v>
      </c>
      <c r="BC18" s="27" t="s">
        <v>173</v>
      </c>
    </row>
    <row r="19" spans="1:55" s="26" customFormat="1" x14ac:dyDescent="0.25">
      <c r="A19" s="235">
        <v>1</v>
      </c>
      <c r="B19" s="236">
        <v>2</v>
      </c>
      <c r="C19" s="236">
        <f>B19+1</f>
        <v>3</v>
      </c>
      <c r="D19" s="236">
        <v>4</v>
      </c>
      <c r="E19" s="236" t="s">
        <v>91</v>
      </c>
      <c r="F19" s="236" t="s">
        <v>92</v>
      </c>
      <c r="G19" s="236" t="s">
        <v>93</v>
      </c>
      <c r="H19" s="236" t="s">
        <v>94</v>
      </c>
      <c r="I19" s="236" t="s">
        <v>95</v>
      </c>
      <c r="J19" s="236" t="s">
        <v>98</v>
      </c>
      <c r="K19" s="236" t="s">
        <v>99</v>
      </c>
      <c r="L19" s="236" t="s">
        <v>100</v>
      </c>
      <c r="M19" s="236" t="s">
        <v>101</v>
      </c>
      <c r="N19" s="236" t="s">
        <v>102</v>
      </c>
      <c r="O19" s="236" t="s">
        <v>105</v>
      </c>
      <c r="P19" s="236" t="s">
        <v>106</v>
      </c>
      <c r="Q19" s="236" t="s">
        <v>107</v>
      </c>
      <c r="R19" s="236" t="s">
        <v>108</v>
      </c>
      <c r="S19" s="236" t="s">
        <v>109</v>
      </c>
      <c r="T19" s="236" t="s">
        <v>112</v>
      </c>
      <c r="U19" s="236" t="s">
        <v>113</v>
      </c>
      <c r="V19" s="236" t="s">
        <v>114</v>
      </c>
      <c r="W19" s="236" t="s">
        <v>115</v>
      </c>
      <c r="X19" s="236" t="s">
        <v>116</v>
      </c>
      <c r="Y19" s="236" t="s">
        <v>119</v>
      </c>
      <c r="Z19" s="236" t="s">
        <v>120</v>
      </c>
      <c r="AA19" s="236" t="s">
        <v>121</v>
      </c>
      <c r="AB19" s="236" t="s">
        <v>122</v>
      </c>
      <c r="AC19" s="236" t="s">
        <v>123</v>
      </c>
      <c r="AD19" s="236">
        <v>6</v>
      </c>
      <c r="AE19" s="236" t="s">
        <v>167</v>
      </c>
      <c r="AF19" s="236" t="s">
        <v>168</v>
      </c>
      <c r="AG19" s="236" t="s">
        <v>169</v>
      </c>
      <c r="AH19" s="236" t="s">
        <v>170</v>
      </c>
      <c r="AI19" s="236" t="s">
        <v>254</v>
      </c>
      <c r="AJ19" s="236" t="s">
        <v>260</v>
      </c>
      <c r="AK19" s="236" t="s">
        <v>261</v>
      </c>
      <c r="AL19" s="236" t="s">
        <v>262</v>
      </c>
      <c r="AM19" s="236" t="s">
        <v>263</v>
      </c>
      <c r="AN19" s="236" t="s">
        <v>264</v>
      </c>
      <c r="AO19" s="236" t="s">
        <v>265</v>
      </c>
      <c r="AP19" s="236" t="s">
        <v>266</v>
      </c>
      <c r="AQ19" s="236" t="s">
        <v>267</v>
      </c>
      <c r="AR19" s="236" t="s">
        <v>268</v>
      </c>
      <c r="AS19" s="236" t="s">
        <v>269</v>
      </c>
      <c r="AT19" s="236" t="s">
        <v>270</v>
      </c>
      <c r="AU19" s="236" t="s">
        <v>271</v>
      </c>
      <c r="AV19" s="236" t="s">
        <v>272</v>
      </c>
      <c r="AW19" s="236" t="s">
        <v>273</v>
      </c>
      <c r="AX19" s="236" t="s">
        <v>274</v>
      </c>
      <c r="AY19" s="236" t="s">
        <v>275</v>
      </c>
      <c r="AZ19" s="236" t="s">
        <v>276</v>
      </c>
      <c r="BA19" s="236" t="s">
        <v>277</v>
      </c>
      <c r="BB19" s="236" t="s">
        <v>278</v>
      </c>
      <c r="BC19" s="236" t="s">
        <v>279</v>
      </c>
    </row>
    <row r="20" spans="1:55" s="26" customFormat="1" ht="18.75" customHeight="1" x14ac:dyDescent="0.25">
      <c r="A20" s="290" t="s">
        <v>969</v>
      </c>
      <c r="B20" s="289" t="s">
        <v>178</v>
      </c>
      <c r="C20" s="290" t="s">
        <v>970</v>
      </c>
      <c r="D20" s="255" t="e">
        <f>D21</f>
        <v>#REF!</v>
      </c>
      <c r="E20" s="255" t="e">
        <f t="shared" ref="E20:AC20" si="0">E21</f>
        <v>#REF!</v>
      </c>
      <c r="F20" s="255" t="e">
        <f t="shared" si="0"/>
        <v>#REF!</v>
      </c>
      <c r="G20" s="255" t="e">
        <f t="shared" si="0"/>
        <v>#REF!</v>
      </c>
      <c r="H20" s="255" t="e">
        <f t="shared" si="0"/>
        <v>#REF!</v>
      </c>
      <c r="I20" s="255" t="e">
        <f t="shared" si="0"/>
        <v>#REF!</v>
      </c>
      <c r="J20" s="255" t="e">
        <f t="shared" si="0"/>
        <v>#REF!</v>
      </c>
      <c r="K20" s="255" t="e">
        <f t="shared" si="0"/>
        <v>#REF!</v>
      </c>
      <c r="L20" s="255" t="e">
        <f t="shared" si="0"/>
        <v>#REF!</v>
      </c>
      <c r="M20" s="255" t="e">
        <f t="shared" si="0"/>
        <v>#REF!</v>
      </c>
      <c r="N20" s="255" t="e">
        <f t="shared" si="0"/>
        <v>#REF!</v>
      </c>
      <c r="O20" s="255" t="e">
        <f t="shared" si="0"/>
        <v>#REF!</v>
      </c>
      <c r="P20" s="255" t="e">
        <f t="shared" si="0"/>
        <v>#REF!</v>
      </c>
      <c r="Q20" s="255" t="e">
        <f t="shared" si="0"/>
        <v>#REF!</v>
      </c>
      <c r="R20" s="255" t="e">
        <f t="shared" si="0"/>
        <v>#REF!</v>
      </c>
      <c r="S20" s="255" t="e">
        <f t="shared" si="0"/>
        <v>#REF!</v>
      </c>
      <c r="T20" s="255" t="e">
        <f t="shared" si="0"/>
        <v>#REF!</v>
      </c>
      <c r="U20" s="255" t="e">
        <f t="shared" si="0"/>
        <v>#REF!</v>
      </c>
      <c r="V20" s="255" t="e">
        <f t="shared" si="0"/>
        <v>#REF!</v>
      </c>
      <c r="W20" s="255" t="e">
        <f t="shared" si="0"/>
        <v>#REF!</v>
      </c>
      <c r="X20" s="255" t="e">
        <f t="shared" si="0"/>
        <v>#REF!</v>
      </c>
      <c r="Y20" s="255" t="e">
        <f t="shared" si="0"/>
        <v>#REF!</v>
      </c>
      <c r="Z20" s="255" t="e">
        <f t="shared" si="0"/>
        <v>#REF!</v>
      </c>
      <c r="AA20" s="255" t="e">
        <f t="shared" si="0"/>
        <v>#REF!</v>
      </c>
      <c r="AB20" s="255" t="e">
        <f t="shared" si="0"/>
        <v>#REF!</v>
      </c>
      <c r="AC20" s="255" t="e">
        <f t="shared" si="0"/>
        <v>#REF!</v>
      </c>
      <c r="AD20" s="252">
        <f>AD21</f>
        <v>19.286666666666665</v>
      </c>
      <c r="AE20" s="366">
        <f t="shared" ref="AE20:BC21" si="1">AE21</f>
        <v>0</v>
      </c>
      <c r="AF20" s="366" t="str">
        <f t="shared" si="1"/>
        <v>нд</v>
      </c>
      <c r="AG20" s="366" t="str">
        <f t="shared" si="1"/>
        <v>нд</v>
      </c>
      <c r="AH20" s="366">
        <f t="shared" si="1"/>
        <v>0</v>
      </c>
      <c r="AI20" s="252" t="str">
        <f t="shared" si="1"/>
        <v>нд</v>
      </c>
      <c r="AJ20" s="252" t="str">
        <f t="shared" si="1"/>
        <v>нд</v>
      </c>
      <c r="AK20" s="252" t="str">
        <f t="shared" si="1"/>
        <v>нд</v>
      </c>
      <c r="AL20" s="252" t="str">
        <f t="shared" si="1"/>
        <v>нд</v>
      </c>
      <c r="AM20" s="252" t="str">
        <f t="shared" si="1"/>
        <v>нд</v>
      </c>
      <c r="AN20" s="252" t="str">
        <f t="shared" si="1"/>
        <v>нд</v>
      </c>
      <c r="AO20" s="252" t="str">
        <f t="shared" si="1"/>
        <v>нд</v>
      </c>
      <c r="AP20" s="252" t="str">
        <f t="shared" si="1"/>
        <v>нд</v>
      </c>
      <c r="AQ20" s="252" t="str">
        <f t="shared" si="1"/>
        <v>нд</v>
      </c>
      <c r="AR20" s="252" t="str">
        <f t="shared" si="1"/>
        <v>нд</v>
      </c>
      <c r="AS20" s="252" t="str">
        <f t="shared" si="1"/>
        <v>нд</v>
      </c>
      <c r="AT20" s="252" t="str">
        <f t="shared" si="1"/>
        <v>нд</v>
      </c>
      <c r="AU20" s="252" t="str">
        <f t="shared" si="1"/>
        <v>нд</v>
      </c>
      <c r="AV20" s="252" t="str">
        <f t="shared" si="1"/>
        <v>нд</v>
      </c>
      <c r="AW20" s="252" t="str">
        <f t="shared" si="1"/>
        <v>нд</v>
      </c>
      <c r="AX20" s="252" t="str">
        <f t="shared" si="1"/>
        <v>нд</v>
      </c>
      <c r="AY20" s="366">
        <f t="shared" si="1"/>
        <v>0</v>
      </c>
      <c r="AZ20" s="366" t="str">
        <f t="shared" si="1"/>
        <v>нд</v>
      </c>
      <c r="BA20" s="366" t="str">
        <f t="shared" si="1"/>
        <v>нд</v>
      </c>
      <c r="BB20" s="366">
        <f t="shared" si="1"/>
        <v>0</v>
      </c>
      <c r="BC20" s="252" t="str">
        <f t="shared" si="1"/>
        <v>нд</v>
      </c>
    </row>
    <row r="21" spans="1:55" s="26" customFormat="1" x14ac:dyDescent="0.25">
      <c r="A21" s="356" t="s">
        <v>971</v>
      </c>
      <c r="B21" s="357" t="s">
        <v>972</v>
      </c>
      <c r="C21" s="356" t="s">
        <v>970</v>
      </c>
      <c r="D21" s="252" t="e">
        <f>D22+#REF!</f>
        <v>#REF!</v>
      </c>
      <c r="E21" s="252" t="e">
        <f>E22+#REF!</f>
        <v>#REF!</v>
      </c>
      <c r="F21" s="252" t="e">
        <f>F22+#REF!</f>
        <v>#REF!</v>
      </c>
      <c r="G21" s="252" t="e">
        <f>G22+#REF!</f>
        <v>#REF!</v>
      </c>
      <c r="H21" s="252" t="e">
        <f>H22+#REF!</f>
        <v>#REF!</v>
      </c>
      <c r="I21" s="252" t="e">
        <f>I22+#REF!</f>
        <v>#REF!</v>
      </c>
      <c r="J21" s="252" t="e">
        <f>J22+#REF!</f>
        <v>#REF!</v>
      </c>
      <c r="K21" s="252" t="e">
        <f>K22+#REF!</f>
        <v>#REF!</v>
      </c>
      <c r="L21" s="252" t="e">
        <f>L22+#REF!</f>
        <v>#REF!</v>
      </c>
      <c r="M21" s="252" t="e">
        <f>M22+#REF!</f>
        <v>#REF!</v>
      </c>
      <c r="N21" s="252" t="e">
        <f>N22+#REF!</f>
        <v>#REF!</v>
      </c>
      <c r="O21" s="252" t="e">
        <f>O22+#REF!</f>
        <v>#REF!</v>
      </c>
      <c r="P21" s="252" t="e">
        <f>P22+#REF!</f>
        <v>#REF!</v>
      </c>
      <c r="Q21" s="252" t="e">
        <f>Q22+#REF!</f>
        <v>#REF!</v>
      </c>
      <c r="R21" s="252" t="e">
        <f>R22+#REF!</f>
        <v>#REF!</v>
      </c>
      <c r="S21" s="252" t="e">
        <f>S22+#REF!</f>
        <v>#REF!</v>
      </c>
      <c r="T21" s="252" t="e">
        <f>T22+#REF!</f>
        <v>#REF!</v>
      </c>
      <c r="U21" s="252" t="e">
        <f>U22+#REF!</f>
        <v>#REF!</v>
      </c>
      <c r="V21" s="252" t="e">
        <f>V22+#REF!</f>
        <v>#REF!</v>
      </c>
      <c r="W21" s="252" t="e">
        <f>W22+#REF!</f>
        <v>#REF!</v>
      </c>
      <c r="X21" s="252" t="e">
        <f>X22+#REF!</f>
        <v>#REF!</v>
      </c>
      <c r="Y21" s="252" t="e">
        <f>Y22+#REF!</f>
        <v>#REF!</v>
      </c>
      <c r="Z21" s="252" t="e">
        <f>Z22+#REF!</f>
        <v>#REF!</v>
      </c>
      <c r="AA21" s="252" t="e">
        <f>AA22+#REF!</f>
        <v>#REF!</v>
      </c>
      <c r="AB21" s="252" t="e">
        <f>AB22+#REF!</f>
        <v>#REF!</v>
      </c>
      <c r="AC21" s="252" t="e">
        <f>AC22+#REF!</f>
        <v>#REF!</v>
      </c>
      <c r="AD21" s="252">
        <f>AD22+AD32</f>
        <v>19.286666666666665</v>
      </c>
      <c r="AE21" s="366">
        <f t="shared" si="1"/>
        <v>0</v>
      </c>
      <c r="AF21" s="366" t="str">
        <f t="shared" si="1"/>
        <v>нд</v>
      </c>
      <c r="AG21" s="366" t="str">
        <f t="shared" si="1"/>
        <v>нд</v>
      </c>
      <c r="AH21" s="366">
        <f t="shared" si="1"/>
        <v>0</v>
      </c>
      <c r="AI21" s="252" t="str">
        <f t="shared" si="1"/>
        <v>нд</v>
      </c>
      <c r="AJ21" s="252" t="str">
        <f t="shared" si="1"/>
        <v>нд</v>
      </c>
      <c r="AK21" s="252" t="str">
        <f t="shared" si="1"/>
        <v>нд</v>
      </c>
      <c r="AL21" s="252" t="str">
        <f t="shared" si="1"/>
        <v>нд</v>
      </c>
      <c r="AM21" s="252" t="str">
        <f t="shared" si="1"/>
        <v>нд</v>
      </c>
      <c r="AN21" s="252" t="str">
        <f t="shared" si="1"/>
        <v>нд</v>
      </c>
      <c r="AO21" s="252" t="str">
        <f t="shared" si="1"/>
        <v>нд</v>
      </c>
      <c r="AP21" s="252" t="str">
        <f t="shared" si="1"/>
        <v>нд</v>
      </c>
      <c r="AQ21" s="252" t="str">
        <f t="shared" si="1"/>
        <v>нд</v>
      </c>
      <c r="AR21" s="252" t="str">
        <f t="shared" si="1"/>
        <v>нд</v>
      </c>
      <c r="AS21" s="252" t="str">
        <f t="shared" si="1"/>
        <v>нд</v>
      </c>
      <c r="AT21" s="252" t="str">
        <f t="shared" si="1"/>
        <v>нд</v>
      </c>
      <c r="AU21" s="252" t="str">
        <f t="shared" si="1"/>
        <v>нд</v>
      </c>
      <c r="AV21" s="252" t="str">
        <f t="shared" si="1"/>
        <v>нд</v>
      </c>
      <c r="AW21" s="252" t="str">
        <f t="shared" si="1"/>
        <v>нд</v>
      </c>
      <c r="AX21" s="252" t="str">
        <f t="shared" si="1"/>
        <v>нд</v>
      </c>
      <c r="AY21" s="366">
        <f t="shared" si="1"/>
        <v>0</v>
      </c>
      <c r="AZ21" s="366" t="str">
        <f t="shared" si="1"/>
        <v>нд</v>
      </c>
      <c r="BA21" s="366" t="str">
        <f t="shared" si="1"/>
        <v>нд</v>
      </c>
      <c r="BB21" s="366">
        <f t="shared" si="1"/>
        <v>0</v>
      </c>
      <c r="BC21" s="252" t="str">
        <f t="shared" si="1"/>
        <v>нд</v>
      </c>
    </row>
    <row r="22" spans="1:55" s="26" customFormat="1" ht="20.25" customHeight="1" x14ac:dyDescent="0.25">
      <c r="A22" s="627" t="s">
        <v>202</v>
      </c>
      <c r="B22" s="628" t="s">
        <v>977</v>
      </c>
      <c r="C22" s="632" t="s">
        <v>970</v>
      </c>
      <c r="D22" s="252" t="e">
        <f>D23+#REF!</f>
        <v>#REF!</v>
      </c>
      <c r="E22" s="252" t="e">
        <f>E23+#REF!</f>
        <v>#REF!</v>
      </c>
      <c r="F22" s="252" t="e">
        <f>F23+#REF!</f>
        <v>#REF!</v>
      </c>
      <c r="G22" s="252" t="e">
        <f>G23+#REF!</f>
        <v>#REF!</v>
      </c>
      <c r="H22" s="252" t="e">
        <f>H23+#REF!</f>
        <v>#REF!</v>
      </c>
      <c r="I22" s="252" t="e">
        <f>I23+#REF!</f>
        <v>#REF!</v>
      </c>
      <c r="J22" s="252" t="e">
        <f>J23+#REF!</f>
        <v>#REF!</v>
      </c>
      <c r="K22" s="252" t="e">
        <f>K23+#REF!</f>
        <v>#REF!</v>
      </c>
      <c r="L22" s="252" t="e">
        <f>L23+#REF!</f>
        <v>#REF!</v>
      </c>
      <c r="M22" s="252" t="e">
        <f>M23+#REF!</f>
        <v>#REF!</v>
      </c>
      <c r="N22" s="252" t="e">
        <f>N23+#REF!</f>
        <v>#REF!</v>
      </c>
      <c r="O22" s="252" t="e">
        <f>O23+#REF!</f>
        <v>#REF!</v>
      </c>
      <c r="P22" s="252" t="e">
        <f>P23+#REF!</f>
        <v>#REF!</v>
      </c>
      <c r="Q22" s="252" t="e">
        <f>Q23+#REF!</f>
        <v>#REF!</v>
      </c>
      <c r="R22" s="252" t="e">
        <f>R23+#REF!</f>
        <v>#REF!</v>
      </c>
      <c r="S22" s="252" t="e">
        <f>S23+#REF!</f>
        <v>#REF!</v>
      </c>
      <c r="T22" s="252" t="e">
        <f>T23+#REF!</f>
        <v>#REF!</v>
      </c>
      <c r="U22" s="252" t="e">
        <f>U23+#REF!</f>
        <v>#REF!</v>
      </c>
      <c r="V22" s="252" t="e">
        <f>V23+#REF!</f>
        <v>#REF!</v>
      </c>
      <c r="W22" s="252" t="e">
        <f>W23+#REF!</f>
        <v>#REF!</v>
      </c>
      <c r="X22" s="252" t="e">
        <f>X23+#REF!</f>
        <v>#REF!</v>
      </c>
      <c r="Y22" s="252" t="e">
        <f>Y23+#REF!</f>
        <v>#REF!</v>
      </c>
      <c r="Z22" s="252" t="e">
        <f>Z23+#REF!</f>
        <v>#REF!</v>
      </c>
      <c r="AA22" s="252" t="e">
        <f>AA23+#REF!</f>
        <v>#REF!</v>
      </c>
      <c r="AB22" s="252" t="e">
        <f>AB23+#REF!</f>
        <v>#REF!</v>
      </c>
      <c r="AC22" s="252" t="e">
        <f>AC23+#REF!</f>
        <v>#REF!</v>
      </c>
      <c r="AD22" s="252">
        <f>AD23+AD26+AD29</f>
        <v>6.9866666666666672</v>
      </c>
      <c r="AE22" s="366">
        <f t="shared" ref="AE22:BC22" si="2">AE26</f>
        <v>0</v>
      </c>
      <c r="AF22" s="366" t="str">
        <f t="shared" si="2"/>
        <v>нд</v>
      </c>
      <c r="AG22" s="366" t="str">
        <f t="shared" si="2"/>
        <v>нд</v>
      </c>
      <c r="AH22" s="366">
        <f t="shared" si="2"/>
        <v>0</v>
      </c>
      <c r="AI22" s="252" t="str">
        <f t="shared" si="2"/>
        <v>нд</v>
      </c>
      <c r="AJ22" s="252" t="str">
        <f t="shared" ref="AJ22:AN22" si="3">AJ26</f>
        <v>нд</v>
      </c>
      <c r="AK22" s="252" t="str">
        <f t="shared" si="3"/>
        <v>нд</v>
      </c>
      <c r="AL22" s="252" t="str">
        <f t="shared" si="3"/>
        <v>нд</v>
      </c>
      <c r="AM22" s="252" t="str">
        <f t="shared" si="3"/>
        <v>нд</v>
      </c>
      <c r="AN22" s="252" t="str">
        <f t="shared" si="3"/>
        <v>нд</v>
      </c>
      <c r="AO22" s="252" t="str">
        <f t="shared" si="2"/>
        <v>нд</v>
      </c>
      <c r="AP22" s="252" t="str">
        <f t="shared" si="2"/>
        <v>нд</v>
      </c>
      <c r="AQ22" s="252" t="str">
        <f t="shared" si="2"/>
        <v>нд</v>
      </c>
      <c r="AR22" s="252" t="str">
        <f t="shared" si="2"/>
        <v>нд</v>
      </c>
      <c r="AS22" s="252" t="str">
        <f t="shared" si="2"/>
        <v>нд</v>
      </c>
      <c r="AT22" s="252" t="str">
        <f t="shared" si="2"/>
        <v>нд</v>
      </c>
      <c r="AU22" s="252" t="str">
        <f t="shared" si="2"/>
        <v>нд</v>
      </c>
      <c r="AV22" s="252" t="str">
        <f t="shared" si="2"/>
        <v>нд</v>
      </c>
      <c r="AW22" s="252" t="str">
        <f t="shared" si="2"/>
        <v>нд</v>
      </c>
      <c r="AX22" s="252" t="str">
        <f t="shared" si="2"/>
        <v>нд</v>
      </c>
      <c r="AY22" s="366">
        <f t="shared" si="2"/>
        <v>0</v>
      </c>
      <c r="AZ22" s="366" t="str">
        <f t="shared" si="2"/>
        <v>нд</v>
      </c>
      <c r="BA22" s="366" t="str">
        <f t="shared" si="2"/>
        <v>нд</v>
      </c>
      <c r="BB22" s="366">
        <f t="shared" si="2"/>
        <v>0</v>
      </c>
      <c r="BC22" s="252" t="str">
        <f t="shared" si="2"/>
        <v>нд</v>
      </c>
    </row>
    <row r="23" spans="1:55" s="26" customFormat="1" ht="39" customHeight="1" x14ac:dyDescent="0.25">
      <c r="A23" s="320" t="s">
        <v>203</v>
      </c>
      <c r="B23" s="322" t="s">
        <v>978</v>
      </c>
      <c r="C23" s="325" t="s">
        <v>970</v>
      </c>
      <c r="D23" s="252" t="e">
        <f>D24</f>
        <v>#REF!</v>
      </c>
      <c r="E23" s="252" t="e">
        <f t="shared" ref="E23:AC23" si="4">E24</f>
        <v>#REF!</v>
      </c>
      <c r="F23" s="252" t="e">
        <f t="shared" si="4"/>
        <v>#REF!</v>
      </c>
      <c r="G23" s="252" t="e">
        <f t="shared" si="4"/>
        <v>#REF!</v>
      </c>
      <c r="H23" s="252" t="e">
        <f t="shared" si="4"/>
        <v>#REF!</v>
      </c>
      <c r="I23" s="252" t="e">
        <f t="shared" si="4"/>
        <v>#REF!</v>
      </c>
      <c r="J23" s="252" t="e">
        <f t="shared" si="4"/>
        <v>#REF!</v>
      </c>
      <c r="K23" s="252" t="e">
        <f t="shared" si="4"/>
        <v>#REF!</v>
      </c>
      <c r="L23" s="252" t="e">
        <f t="shared" si="4"/>
        <v>#REF!</v>
      </c>
      <c r="M23" s="252" t="e">
        <f t="shared" si="4"/>
        <v>#REF!</v>
      </c>
      <c r="N23" s="252" t="e">
        <f t="shared" si="4"/>
        <v>#REF!</v>
      </c>
      <c r="O23" s="252" t="e">
        <f t="shared" si="4"/>
        <v>#REF!</v>
      </c>
      <c r="P23" s="252" t="e">
        <f t="shared" si="4"/>
        <v>#REF!</v>
      </c>
      <c r="Q23" s="252" t="e">
        <f t="shared" si="4"/>
        <v>#REF!</v>
      </c>
      <c r="R23" s="252" t="e">
        <f t="shared" si="4"/>
        <v>#REF!</v>
      </c>
      <c r="S23" s="252" t="e">
        <f t="shared" si="4"/>
        <v>#REF!</v>
      </c>
      <c r="T23" s="252" t="e">
        <f t="shared" si="4"/>
        <v>#REF!</v>
      </c>
      <c r="U23" s="252" t="e">
        <f t="shared" si="4"/>
        <v>#REF!</v>
      </c>
      <c r="V23" s="252" t="e">
        <f t="shared" si="4"/>
        <v>#REF!</v>
      </c>
      <c r="W23" s="252" t="e">
        <f t="shared" si="4"/>
        <v>#REF!</v>
      </c>
      <c r="X23" s="252" t="e">
        <f t="shared" si="4"/>
        <v>#REF!</v>
      </c>
      <c r="Y23" s="252" t="e">
        <f t="shared" si="4"/>
        <v>#REF!</v>
      </c>
      <c r="Z23" s="252" t="e">
        <f t="shared" si="4"/>
        <v>#REF!</v>
      </c>
      <c r="AA23" s="252" t="e">
        <f t="shared" si="4"/>
        <v>#REF!</v>
      </c>
      <c r="AB23" s="252" t="e">
        <f t="shared" si="4"/>
        <v>#REF!</v>
      </c>
      <c r="AC23" s="252" t="e">
        <f t="shared" si="4"/>
        <v>#REF!</v>
      </c>
      <c r="AD23" s="252">
        <f>AD24</f>
        <v>2.0408333333333335</v>
      </c>
      <c r="AE23" s="366">
        <f t="shared" ref="AE23:BC23" si="5">AE24</f>
        <v>0</v>
      </c>
      <c r="AF23" s="366">
        <f t="shared" si="5"/>
        <v>0</v>
      </c>
      <c r="AG23" s="366">
        <f t="shared" si="5"/>
        <v>0</v>
      </c>
      <c r="AH23" s="366">
        <f t="shared" si="5"/>
        <v>0</v>
      </c>
      <c r="AI23" s="366">
        <f t="shared" si="5"/>
        <v>0</v>
      </c>
      <c r="AJ23" s="366">
        <f t="shared" si="5"/>
        <v>0</v>
      </c>
      <c r="AK23" s="366">
        <f t="shared" si="5"/>
        <v>0</v>
      </c>
      <c r="AL23" s="366">
        <f t="shared" si="5"/>
        <v>0</v>
      </c>
      <c r="AM23" s="366">
        <f t="shared" si="5"/>
        <v>0</v>
      </c>
      <c r="AN23" s="366">
        <f t="shared" si="5"/>
        <v>0</v>
      </c>
      <c r="AO23" s="366">
        <f t="shared" si="5"/>
        <v>0</v>
      </c>
      <c r="AP23" s="366">
        <f t="shared" si="5"/>
        <v>0</v>
      </c>
      <c r="AQ23" s="366">
        <f t="shared" si="5"/>
        <v>0</v>
      </c>
      <c r="AR23" s="366">
        <f t="shared" si="5"/>
        <v>0</v>
      </c>
      <c r="AS23" s="366">
        <f t="shared" si="5"/>
        <v>0</v>
      </c>
      <c r="AT23" s="366">
        <f t="shared" si="5"/>
        <v>0</v>
      </c>
      <c r="AU23" s="366">
        <f t="shared" si="5"/>
        <v>0</v>
      </c>
      <c r="AV23" s="366">
        <f t="shared" si="5"/>
        <v>0</v>
      </c>
      <c r="AW23" s="366">
        <f t="shared" si="5"/>
        <v>0</v>
      </c>
      <c r="AX23" s="366">
        <f t="shared" si="5"/>
        <v>0</v>
      </c>
      <c r="AY23" s="366">
        <f t="shared" si="5"/>
        <v>0</v>
      </c>
      <c r="AZ23" s="366">
        <f t="shared" si="5"/>
        <v>0</v>
      </c>
      <c r="BA23" s="366">
        <f t="shared" si="5"/>
        <v>0</v>
      </c>
      <c r="BB23" s="366">
        <f t="shared" si="5"/>
        <v>0</v>
      </c>
      <c r="BC23" s="366">
        <f t="shared" si="5"/>
        <v>0</v>
      </c>
    </row>
    <row r="24" spans="1:55" s="26" customFormat="1" ht="21.75" customHeight="1" x14ac:dyDescent="0.25">
      <c r="A24" s="618" t="s">
        <v>204</v>
      </c>
      <c r="B24" s="616" t="s">
        <v>979</v>
      </c>
      <c r="C24" s="620" t="s">
        <v>970</v>
      </c>
      <c r="D24" s="252" t="e">
        <f>#REF!</f>
        <v>#REF!</v>
      </c>
      <c r="E24" s="252" t="e">
        <f>#REF!</f>
        <v>#REF!</v>
      </c>
      <c r="F24" s="252" t="e">
        <f>#REF!</f>
        <v>#REF!</v>
      </c>
      <c r="G24" s="252" t="e">
        <f>#REF!</f>
        <v>#REF!</v>
      </c>
      <c r="H24" s="252" t="e">
        <f>#REF!</f>
        <v>#REF!</v>
      </c>
      <c r="I24" s="252" t="e">
        <f>#REF!</f>
        <v>#REF!</v>
      </c>
      <c r="J24" s="252" t="e">
        <f>#REF!</f>
        <v>#REF!</v>
      </c>
      <c r="K24" s="252" t="e">
        <f>#REF!</f>
        <v>#REF!</v>
      </c>
      <c r="L24" s="252" t="e">
        <f>#REF!</f>
        <v>#REF!</v>
      </c>
      <c r="M24" s="252" t="e">
        <f>#REF!</f>
        <v>#REF!</v>
      </c>
      <c r="N24" s="252" t="e">
        <f>#REF!</f>
        <v>#REF!</v>
      </c>
      <c r="O24" s="252" t="e">
        <f>#REF!</f>
        <v>#REF!</v>
      </c>
      <c r="P24" s="252" t="e">
        <f>#REF!</f>
        <v>#REF!</v>
      </c>
      <c r="Q24" s="252" t="e">
        <f>#REF!</f>
        <v>#REF!</v>
      </c>
      <c r="R24" s="252" t="e">
        <f>#REF!</f>
        <v>#REF!</v>
      </c>
      <c r="S24" s="252" t="e">
        <f>#REF!</f>
        <v>#REF!</v>
      </c>
      <c r="T24" s="252" t="e">
        <f>#REF!</f>
        <v>#REF!</v>
      </c>
      <c r="U24" s="252" t="e">
        <f>#REF!</f>
        <v>#REF!</v>
      </c>
      <c r="V24" s="252" t="e">
        <f>#REF!</f>
        <v>#REF!</v>
      </c>
      <c r="W24" s="252" t="e">
        <f>#REF!</f>
        <v>#REF!</v>
      </c>
      <c r="X24" s="252" t="e">
        <f>#REF!</f>
        <v>#REF!</v>
      </c>
      <c r="Y24" s="252" t="e">
        <f>#REF!</f>
        <v>#REF!</v>
      </c>
      <c r="Z24" s="252" t="e">
        <f>#REF!</f>
        <v>#REF!</v>
      </c>
      <c r="AA24" s="252" t="e">
        <f>#REF!</f>
        <v>#REF!</v>
      </c>
      <c r="AB24" s="252" t="e">
        <f>#REF!</f>
        <v>#REF!</v>
      </c>
      <c r="AC24" s="252" t="e">
        <f>#REF!</f>
        <v>#REF!</v>
      </c>
      <c r="AD24" s="252">
        <f t="shared" ref="AD24:BC24" si="6">SUM(AD25:AD25)</f>
        <v>2.0408333333333335</v>
      </c>
      <c r="AE24" s="366">
        <f t="shared" si="6"/>
        <v>0</v>
      </c>
      <c r="AF24" s="366">
        <f t="shared" si="6"/>
        <v>0</v>
      </c>
      <c r="AG24" s="366">
        <f t="shared" si="6"/>
        <v>0</v>
      </c>
      <c r="AH24" s="366">
        <f t="shared" si="6"/>
        <v>0</v>
      </c>
      <c r="AI24" s="366">
        <f t="shared" si="6"/>
        <v>0</v>
      </c>
      <c r="AJ24" s="366">
        <f t="shared" si="6"/>
        <v>0</v>
      </c>
      <c r="AK24" s="366">
        <f t="shared" si="6"/>
        <v>0</v>
      </c>
      <c r="AL24" s="366">
        <f t="shared" si="6"/>
        <v>0</v>
      </c>
      <c r="AM24" s="366">
        <f t="shared" si="6"/>
        <v>0</v>
      </c>
      <c r="AN24" s="366">
        <f t="shared" si="6"/>
        <v>0</v>
      </c>
      <c r="AO24" s="366">
        <f t="shared" si="6"/>
        <v>0</v>
      </c>
      <c r="AP24" s="366">
        <f t="shared" si="6"/>
        <v>0</v>
      </c>
      <c r="AQ24" s="366">
        <f t="shared" si="6"/>
        <v>0</v>
      </c>
      <c r="AR24" s="366">
        <f t="shared" si="6"/>
        <v>0</v>
      </c>
      <c r="AS24" s="366">
        <f t="shared" si="6"/>
        <v>0</v>
      </c>
      <c r="AT24" s="366">
        <f t="shared" si="6"/>
        <v>0</v>
      </c>
      <c r="AU24" s="366">
        <f t="shared" si="6"/>
        <v>0</v>
      </c>
      <c r="AV24" s="366">
        <f t="shared" si="6"/>
        <v>0</v>
      </c>
      <c r="AW24" s="366">
        <f t="shared" si="6"/>
        <v>0</v>
      </c>
      <c r="AX24" s="366">
        <f t="shared" si="6"/>
        <v>0</v>
      </c>
      <c r="AY24" s="366">
        <f t="shared" si="6"/>
        <v>0</v>
      </c>
      <c r="AZ24" s="366">
        <f t="shared" si="6"/>
        <v>0</v>
      </c>
      <c r="BA24" s="366">
        <f t="shared" si="6"/>
        <v>0</v>
      </c>
      <c r="BB24" s="366">
        <f t="shared" si="6"/>
        <v>0</v>
      </c>
      <c r="BC24" s="366">
        <f t="shared" si="6"/>
        <v>0</v>
      </c>
    </row>
    <row r="25" spans="1:55" s="26" customFormat="1" ht="35.25" customHeight="1" x14ac:dyDescent="0.25">
      <c r="A25" s="324" t="s">
        <v>841</v>
      </c>
      <c r="B25" s="319" t="s">
        <v>1000</v>
      </c>
      <c r="C25" s="318" t="s">
        <v>1017</v>
      </c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365">
        <f>'12квОсв'!D25</f>
        <v>2.0408333333333335</v>
      </c>
      <c r="AE25" s="366">
        <v>0</v>
      </c>
      <c r="AF25" s="366" t="s">
        <v>970</v>
      </c>
      <c r="AG25" s="366" t="s">
        <v>970</v>
      </c>
      <c r="AH25" s="366">
        <v>0</v>
      </c>
      <c r="AI25" s="252" t="s">
        <v>970</v>
      </c>
      <c r="AJ25" s="252" t="s">
        <v>970</v>
      </c>
      <c r="AK25" s="252" t="s">
        <v>970</v>
      </c>
      <c r="AL25" s="252" t="s">
        <v>970</v>
      </c>
      <c r="AM25" s="252" t="s">
        <v>970</v>
      </c>
      <c r="AN25" s="252" t="s">
        <v>970</v>
      </c>
      <c r="AO25" s="252" t="s">
        <v>970</v>
      </c>
      <c r="AP25" s="252" t="s">
        <v>970</v>
      </c>
      <c r="AQ25" s="252" t="s">
        <v>970</v>
      </c>
      <c r="AR25" s="252" t="s">
        <v>970</v>
      </c>
      <c r="AS25" s="252" t="s">
        <v>970</v>
      </c>
      <c r="AT25" s="252" t="s">
        <v>970</v>
      </c>
      <c r="AU25" s="252" t="s">
        <v>970</v>
      </c>
      <c r="AV25" s="252" t="s">
        <v>970</v>
      </c>
      <c r="AW25" s="252" t="s">
        <v>970</v>
      </c>
      <c r="AX25" s="252" t="s">
        <v>970</v>
      </c>
      <c r="AY25" s="366" t="s">
        <v>970</v>
      </c>
      <c r="AZ25" s="366" t="s">
        <v>970</v>
      </c>
      <c r="BA25" s="366" t="s">
        <v>970</v>
      </c>
      <c r="BB25" s="366" t="s">
        <v>970</v>
      </c>
      <c r="BC25" s="252" t="s">
        <v>970</v>
      </c>
    </row>
    <row r="26" spans="1:55" s="26" customFormat="1" ht="34.5" customHeight="1" x14ac:dyDescent="0.25">
      <c r="A26" s="320" t="s">
        <v>213</v>
      </c>
      <c r="B26" s="322" t="s">
        <v>989</v>
      </c>
      <c r="C26" s="325" t="s">
        <v>970</v>
      </c>
      <c r="D26" s="299"/>
      <c r="E26" s="300"/>
      <c r="F26" s="300"/>
      <c r="G26" s="300"/>
      <c r="H26" s="300"/>
      <c r="I26" s="300"/>
      <c r="J26" s="300"/>
      <c r="K26" s="300"/>
      <c r="L26" s="300"/>
      <c r="M26" s="300"/>
      <c r="N26" s="300"/>
      <c r="O26" s="300"/>
      <c r="P26" s="300"/>
      <c r="Q26" s="300"/>
      <c r="R26" s="300"/>
      <c r="S26" s="300"/>
      <c r="T26" s="300"/>
      <c r="U26" s="300"/>
      <c r="V26" s="300"/>
      <c r="W26" s="300"/>
      <c r="X26" s="300"/>
      <c r="Y26" s="300"/>
      <c r="Z26" s="300"/>
      <c r="AA26" s="300"/>
      <c r="AB26" s="300"/>
      <c r="AC26" s="300"/>
      <c r="AD26" s="255">
        <f>AD27</f>
        <v>1.1158333333333335</v>
      </c>
      <c r="AE26" s="646">
        <f t="shared" ref="AE26:BC27" si="7">AE27</f>
        <v>0</v>
      </c>
      <c r="AF26" s="646" t="str">
        <f t="shared" si="7"/>
        <v>нд</v>
      </c>
      <c r="AG26" s="646" t="str">
        <f t="shared" si="7"/>
        <v>нд</v>
      </c>
      <c r="AH26" s="646">
        <f t="shared" si="7"/>
        <v>0</v>
      </c>
      <c r="AI26" s="255" t="str">
        <f t="shared" si="7"/>
        <v>нд</v>
      </c>
      <c r="AJ26" s="255" t="str">
        <f t="shared" si="7"/>
        <v>нд</v>
      </c>
      <c r="AK26" s="255" t="str">
        <f t="shared" si="7"/>
        <v>нд</v>
      </c>
      <c r="AL26" s="255" t="str">
        <f t="shared" si="7"/>
        <v>нд</v>
      </c>
      <c r="AM26" s="255" t="str">
        <f t="shared" si="7"/>
        <v>нд</v>
      </c>
      <c r="AN26" s="255" t="str">
        <f t="shared" si="7"/>
        <v>нд</v>
      </c>
      <c r="AO26" s="255" t="str">
        <f t="shared" si="7"/>
        <v>нд</v>
      </c>
      <c r="AP26" s="255" t="str">
        <f t="shared" si="7"/>
        <v>нд</v>
      </c>
      <c r="AQ26" s="255" t="str">
        <f t="shared" si="7"/>
        <v>нд</v>
      </c>
      <c r="AR26" s="255" t="str">
        <f t="shared" si="7"/>
        <v>нд</v>
      </c>
      <c r="AS26" s="255" t="str">
        <f t="shared" si="7"/>
        <v>нд</v>
      </c>
      <c r="AT26" s="255" t="str">
        <f t="shared" si="7"/>
        <v>нд</v>
      </c>
      <c r="AU26" s="255" t="str">
        <f t="shared" si="7"/>
        <v>нд</v>
      </c>
      <c r="AV26" s="255" t="str">
        <f t="shared" si="7"/>
        <v>нд</v>
      </c>
      <c r="AW26" s="255" t="str">
        <f t="shared" si="7"/>
        <v>нд</v>
      </c>
      <c r="AX26" s="255" t="str">
        <f t="shared" si="7"/>
        <v>нд</v>
      </c>
      <c r="AY26" s="646">
        <f t="shared" si="7"/>
        <v>0</v>
      </c>
      <c r="AZ26" s="646" t="str">
        <f t="shared" si="7"/>
        <v>нд</v>
      </c>
      <c r="BA26" s="646" t="str">
        <f t="shared" si="7"/>
        <v>нд</v>
      </c>
      <c r="BB26" s="646">
        <f t="shared" si="7"/>
        <v>0</v>
      </c>
      <c r="BC26" s="255" t="str">
        <f t="shared" si="7"/>
        <v>нд</v>
      </c>
    </row>
    <row r="27" spans="1:55" s="26" customFormat="1" ht="21.75" customHeight="1" x14ac:dyDescent="0.25">
      <c r="A27" s="618" t="s">
        <v>991</v>
      </c>
      <c r="B27" s="616" t="s">
        <v>990</v>
      </c>
      <c r="C27" s="620" t="s">
        <v>970</v>
      </c>
      <c r="D27" s="299"/>
      <c r="E27" s="300"/>
      <c r="F27" s="300"/>
      <c r="G27" s="300"/>
      <c r="H27" s="300"/>
      <c r="I27" s="300"/>
      <c r="J27" s="300"/>
      <c r="K27" s="300"/>
      <c r="L27" s="300"/>
      <c r="M27" s="300"/>
      <c r="N27" s="300"/>
      <c r="O27" s="300"/>
      <c r="P27" s="300"/>
      <c r="Q27" s="300"/>
      <c r="R27" s="300"/>
      <c r="S27" s="300"/>
      <c r="T27" s="300"/>
      <c r="U27" s="300"/>
      <c r="V27" s="300"/>
      <c r="W27" s="300"/>
      <c r="X27" s="300"/>
      <c r="Y27" s="300"/>
      <c r="Z27" s="300"/>
      <c r="AA27" s="300"/>
      <c r="AB27" s="300"/>
      <c r="AC27" s="300"/>
      <c r="AD27" s="255">
        <f>AD28</f>
        <v>1.1158333333333335</v>
      </c>
      <c r="AE27" s="646">
        <f t="shared" si="7"/>
        <v>0</v>
      </c>
      <c r="AF27" s="646" t="str">
        <f t="shared" si="7"/>
        <v>нд</v>
      </c>
      <c r="AG27" s="646" t="str">
        <f t="shared" si="7"/>
        <v>нд</v>
      </c>
      <c r="AH27" s="646">
        <f t="shared" si="7"/>
        <v>0</v>
      </c>
      <c r="AI27" s="255" t="str">
        <f t="shared" si="7"/>
        <v>нд</v>
      </c>
      <c r="AJ27" s="255" t="str">
        <f t="shared" si="7"/>
        <v>нд</v>
      </c>
      <c r="AK27" s="255" t="str">
        <f t="shared" si="7"/>
        <v>нд</v>
      </c>
      <c r="AL27" s="255" t="str">
        <f t="shared" si="7"/>
        <v>нд</v>
      </c>
      <c r="AM27" s="255" t="str">
        <f t="shared" si="7"/>
        <v>нд</v>
      </c>
      <c r="AN27" s="255" t="str">
        <f t="shared" si="7"/>
        <v>нд</v>
      </c>
      <c r="AO27" s="255" t="str">
        <f t="shared" si="7"/>
        <v>нд</v>
      </c>
      <c r="AP27" s="255" t="str">
        <f t="shared" si="7"/>
        <v>нд</v>
      </c>
      <c r="AQ27" s="255" t="str">
        <f t="shared" si="7"/>
        <v>нд</v>
      </c>
      <c r="AR27" s="255" t="str">
        <f t="shared" si="7"/>
        <v>нд</v>
      </c>
      <c r="AS27" s="255" t="str">
        <f t="shared" si="7"/>
        <v>нд</v>
      </c>
      <c r="AT27" s="255" t="str">
        <f t="shared" si="7"/>
        <v>нд</v>
      </c>
      <c r="AU27" s="255" t="str">
        <f t="shared" si="7"/>
        <v>нд</v>
      </c>
      <c r="AV27" s="255" t="str">
        <f t="shared" si="7"/>
        <v>нд</v>
      </c>
      <c r="AW27" s="255" t="str">
        <f t="shared" si="7"/>
        <v>нд</v>
      </c>
      <c r="AX27" s="255" t="str">
        <f t="shared" si="7"/>
        <v>нд</v>
      </c>
      <c r="AY27" s="646">
        <f t="shared" si="7"/>
        <v>0</v>
      </c>
      <c r="AZ27" s="646" t="str">
        <f t="shared" si="7"/>
        <v>нд</v>
      </c>
      <c r="BA27" s="646" t="str">
        <f t="shared" si="7"/>
        <v>нд</v>
      </c>
      <c r="BB27" s="646">
        <f t="shared" si="7"/>
        <v>0</v>
      </c>
      <c r="BC27" s="255" t="str">
        <f t="shared" si="7"/>
        <v>нд</v>
      </c>
    </row>
    <row r="28" spans="1:55" s="26" customFormat="1" ht="21" customHeight="1" x14ac:dyDescent="0.25">
      <c r="A28" s="324" t="s">
        <v>992</v>
      </c>
      <c r="B28" s="316" t="s">
        <v>1001</v>
      </c>
      <c r="C28" s="318" t="s">
        <v>1002</v>
      </c>
      <c r="D28" s="299"/>
      <c r="E28" s="300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  <c r="T28" s="300"/>
      <c r="U28" s="300"/>
      <c r="V28" s="300"/>
      <c r="W28" s="300"/>
      <c r="X28" s="300"/>
      <c r="Y28" s="300"/>
      <c r="Z28" s="300"/>
      <c r="AA28" s="300"/>
      <c r="AB28" s="300"/>
      <c r="AC28" s="300"/>
      <c r="AD28" s="365">
        <f>'12квОсв'!D28</f>
        <v>1.1158333333333335</v>
      </c>
      <c r="AE28" s="646">
        <v>0</v>
      </c>
      <c r="AF28" s="646" t="s">
        <v>970</v>
      </c>
      <c r="AG28" s="646" t="s">
        <v>970</v>
      </c>
      <c r="AH28" s="646">
        <v>0</v>
      </c>
      <c r="AI28" s="255" t="s">
        <v>970</v>
      </c>
      <c r="AJ28" s="255" t="s">
        <v>970</v>
      </c>
      <c r="AK28" s="255" t="s">
        <v>970</v>
      </c>
      <c r="AL28" s="255" t="s">
        <v>970</v>
      </c>
      <c r="AM28" s="255" t="s">
        <v>970</v>
      </c>
      <c r="AN28" s="255" t="s">
        <v>970</v>
      </c>
      <c r="AO28" s="255" t="s">
        <v>970</v>
      </c>
      <c r="AP28" s="255" t="s">
        <v>970</v>
      </c>
      <c r="AQ28" s="255" t="s">
        <v>970</v>
      </c>
      <c r="AR28" s="255" t="s">
        <v>970</v>
      </c>
      <c r="AS28" s="255" t="s">
        <v>970</v>
      </c>
      <c r="AT28" s="255" t="s">
        <v>970</v>
      </c>
      <c r="AU28" s="255" t="s">
        <v>970</v>
      </c>
      <c r="AV28" s="255" t="s">
        <v>970</v>
      </c>
      <c r="AW28" s="255" t="s">
        <v>970</v>
      </c>
      <c r="AX28" s="255" t="s">
        <v>970</v>
      </c>
      <c r="AY28" s="646">
        <f>AE28</f>
        <v>0</v>
      </c>
      <c r="AZ28" s="646" t="s">
        <v>970</v>
      </c>
      <c r="BA28" s="646" t="s">
        <v>970</v>
      </c>
      <c r="BB28" s="646">
        <f>AH28</f>
        <v>0</v>
      </c>
      <c r="BC28" s="255" t="s">
        <v>970</v>
      </c>
    </row>
    <row r="29" spans="1:55" ht="15.75" customHeight="1" x14ac:dyDescent="0.25">
      <c r="A29" s="320" t="s">
        <v>214</v>
      </c>
      <c r="B29" s="322" t="s">
        <v>1003</v>
      </c>
      <c r="C29" s="325" t="s">
        <v>970</v>
      </c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AD29" s="252">
        <f>AD30</f>
        <v>3.83</v>
      </c>
      <c r="AE29" s="646">
        <v>0</v>
      </c>
      <c r="AF29" s="646" t="s">
        <v>970</v>
      </c>
      <c r="AG29" s="646" t="s">
        <v>970</v>
      </c>
      <c r="AH29" s="646">
        <v>0</v>
      </c>
      <c r="AI29" s="255" t="s">
        <v>970</v>
      </c>
      <c r="AJ29" s="255" t="s">
        <v>970</v>
      </c>
      <c r="AK29" s="255" t="s">
        <v>970</v>
      </c>
      <c r="AL29" s="255" t="s">
        <v>970</v>
      </c>
      <c r="AM29" s="255" t="s">
        <v>970</v>
      </c>
      <c r="AN29" s="255" t="s">
        <v>970</v>
      </c>
      <c r="AO29" s="255" t="s">
        <v>970</v>
      </c>
      <c r="AP29" s="255" t="s">
        <v>970</v>
      </c>
      <c r="AQ29" s="255" t="s">
        <v>970</v>
      </c>
      <c r="AR29" s="255" t="s">
        <v>970</v>
      </c>
      <c r="AS29" s="255" t="s">
        <v>970</v>
      </c>
      <c r="AT29" s="255" t="s">
        <v>970</v>
      </c>
      <c r="AU29" s="255" t="s">
        <v>970</v>
      </c>
      <c r="AV29" s="255" t="s">
        <v>970</v>
      </c>
      <c r="AW29" s="255" t="s">
        <v>970</v>
      </c>
      <c r="AX29" s="255" t="s">
        <v>970</v>
      </c>
      <c r="AY29" s="646">
        <f t="shared" ref="AY29:AY35" si="8">AE29</f>
        <v>0</v>
      </c>
      <c r="AZ29" s="646" t="s">
        <v>970</v>
      </c>
      <c r="BA29" s="646" t="s">
        <v>970</v>
      </c>
      <c r="BB29" s="646">
        <f t="shared" ref="BB29:BB35" si="9">AH29</f>
        <v>0</v>
      </c>
      <c r="BC29" s="255" t="s">
        <v>970</v>
      </c>
    </row>
    <row r="30" spans="1:55" ht="16.5" customHeight="1" x14ac:dyDescent="0.25">
      <c r="A30" s="618" t="s">
        <v>216</v>
      </c>
      <c r="B30" s="616" t="s">
        <v>1004</v>
      </c>
      <c r="C30" s="620" t="s">
        <v>970</v>
      </c>
      <c r="D30" s="404"/>
      <c r="E30" s="404"/>
      <c r="F30" s="404"/>
      <c r="G30" s="404"/>
      <c r="H30" s="404"/>
      <c r="I30" s="404"/>
      <c r="J30" s="404"/>
      <c r="K30" s="404"/>
      <c r="L30" s="404"/>
      <c r="M30" s="404"/>
      <c r="N30" s="404"/>
      <c r="O30" s="404"/>
      <c r="P30" s="404"/>
      <c r="Q30" s="404"/>
      <c r="R30" s="404"/>
      <c r="S30" s="404"/>
      <c r="T30" s="404"/>
      <c r="U30" s="404"/>
      <c r="V30" s="404"/>
      <c r="W30" s="404"/>
      <c r="X30" s="404"/>
      <c r="AD30" s="252">
        <f t="shared" ref="AD30" si="10">SUM(AD31:AD31)</f>
        <v>3.83</v>
      </c>
      <c r="AE30" s="646">
        <v>0</v>
      </c>
      <c r="AF30" s="646" t="s">
        <v>970</v>
      </c>
      <c r="AG30" s="646" t="s">
        <v>970</v>
      </c>
      <c r="AH30" s="646">
        <v>0</v>
      </c>
      <c r="AI30" s="255" t="s">
        <v>970</v>
      </c>
      <c r="AJ30" s="255" t="s">
        <v>970</v>
      </c>
      <c r="AK30" s="255" t="s">
        <v>970</v>
      </c>
      <c r="AL30" s="255" t="s">
        <v>970</v>
      </c>
      <c r="AM30" s="255" t="s">
        <v>970</v>
      </c>
      <c r="AN30" s="255" t="s">
        <v>970</v>
      </c>
      <c r="AO30" s="255" t="s">
        <v>970</v>
      </c>
      <c r="AP30" s="255" t="s">
        <v>970</v>
      </c>
      <c r="AQ30" s="255" t="s">
        <v>970</v>
      </c>
      <c r="AR30" s="255" t="s">
        <v>970</v>
      </c>
      <c r="AS30" s="255" t="s">
        <v>970</v>
      </c>
      <c r="AT30" s="255" t="s">
        <v>970</v>
      </c>
      <c r="AU30" s="255" t="s">
        <v>970</v>
      </c>
      <c r="AV30" s="255" t="s">
        <v>970</v>
      </c>
      <c r="AW30" s="255" t="s">
        <v>970</v>
      </c>
      <c r="AX30" s="255" t="s">
        <v>970</v>
      </c>
      <c r="AY30" s="646">
        <f t="shared" si="8"/>
        <v>0</v>
      </c>
      <c r="AZ30" s="646" t="s">
        <v>970</v>
      </c>
      <c r="BA30" s="646" t="s">
        <v>970</v>
      </c>
      <c r="BB30" s="646">
        <f t="shared" si="9"/>
        <v>0</v>
      </c>
      <c r="BC30" s="255" t="s">
        <v>970</v>
      </c>
    </row>
    <row r="31" spans="1:55" ht="16.5" customHeight="1" x14ac:dyDescent="0.25">
      <c r="A31" s="324" t="s">
        <v>845</v>
      </c>
      <c r="B31" s="316" t="s">
        <v>1005</v>
      </c>
      <c r="C31" s="318" t="s">
        <v>1006</v>
      </c>
      <c r="D31" s="404"/>
      <c r="E31" s="404"/>
      <c r="F31" s="404"/>
      <c r="G31" s="404"/>
      <c r="H31" s="404"/>
      <c r="I31" s="404"/>
      <c r="J31" s="404"/>
      <c r="K31" s="404"/>
      <c r="L31" s="404"/>
      <c r="M31" s="404"/>
      <c r="N31" s="404"/>
      <c r="O31" s="404"/>
      <c r="P31" s="404"/>
      <c r="Q31" s="404"/>
      <c r="R31" s="404"/>
      <c r="S31" s="404"/>
      <c r="T31" s="404"/>
      <c r="U31" s="404"/>
      <c r="V31" s="404"/>
      <c r="W31" s="404"/>
      <c r="X31" s="404"/>
      <c r="AD31" s="645">
        <f>'12квОсв'!D31</f>
        <v>3.83</v>
      </c>
      <c r="AE31" s="646">
        <v>0</v>
      </c>
      <c r="AF31" s="646" t="s">
        <v>970</v>
      </c>
      <c r="AG31" s="646" t="s">
        <v>970</v>
      </c>
      <c r="AH31" s="646">
        <v>0</v>
      </c>
      <c r="AI31" s="255" t="s">
        <v>970</v>
      </c>
      <c r="AJ31" s="255" t="s">
        <v>970</v>
      </c>
      <c r="AK31" s="255" t="s">
        <v>970</v>
      </c>
      <c r="AL31" s="255" t="s">
        <v>970</v>
      </c>
      <c r="AM31" s="255" t="s">
        <v>970</v>
      </c>
      <c r="AN31" s="255" t="s">
        <v>970</v>
      </c>
      <c r="AO31" s="255" t="s">
        <v>970</v>
      </c>
      <c r="AP31" s="255" t="s">
        <v>970</v>
      </c>
      <c r="AQ31" s="255" t="s">
        <v>970</v>
      </c>
      <c r="AR31" s="255" t="s">
        <v>970</v>
      </c>
      <c r="AS31" s="255" t="s">
        <v>970</v>
      </c>
      <c r="AT31" s="255" t="s">
        <v>970</v>
      </c>
      <c r="AU31" s="255" t="s">
        <v>970</v>
      </c>
      <c r="AV31" s="255" t="s">
        <v>970</v>
      </c>
      <c r="AW31" s="255" t="s">
        <v>970</v>
      </c>
      <c r="AX31" s="255" t="s">
        <v>970</v>
      </c>
      <c r="AY31" s="646">
        <f t="shared" si="8"/>
        <v>0</v>
      </c>
      <c r="AZ31" s="646" t="s">
        <v>970</v>
      </c>
      <c r="BA31" s="646" t="s">
        <v>970</v>
      </c>
      <c r="BB31" s="646">
        <f t="shared" si="9"/>
        <v>0</v>
      </c>
      <c r="BC31" s="255" t="s">
        <v>970</v>
      </c>
    </row>
    <row r="32" spans="1:55" ht="16.5" customHeight="1" x14ac:dyDescent="0.25">
      <c r="A32" s="320" t="s">
        <v>304</v>
      </c>
      <c r="B32" s="322" t="s">
        <v>1007</v>
      </c>
      <c r="C32" s="325" t="s">
        <v>970</v>
      </c>
      <c r="D32" s="404"/>
      <c r="E32" s="404"/>
      <c r="F32" s="404"/>
      <c r="G32" s="404"/>
      <c r="H32" s="404"/>
      <c r="I32" s="404"/>
      <c r="J32" s="404"/>
      <c r="K32" s="404"/>
      <c r="L32" s="404"/>
      <c r="M32" s="404"/>
      <c r="N32" s="404"/>
      <c r="O32" s="404"/>
      <c r="P32" s="404"/>
      <c r="Q32" s="404"/>
      <c r="R32" s="404"/>
      <c r="S32" s="404"/>
      <c r="T32" s="404"/>
      <c r="U32" s="404"/>
      <c r="V32" s="404"/>
      <c r="W32" s="404"/>
      <c r="X32" s="404"/>
      <c r="AD32" s="252">
        <f>SUM(AD33:AD35)</f>
        <v>12.299999999999999</v>
      </c>
      <c r="AE32" s="646">
        <v>0</v>
      </c>
      <c r="AF32" s="646" t="s">
        <v>970</v>
      </c>
      <c r="AG32" s="646" t="s">
        <v>970</v>
      </c>
      <c r="AH32" s="646">
        <v>0</v>
      </c>
      <c r="AI32" s="255" t="s">
        <v>970</v>
      </c>
      <c r="AJ32" s="255" t="s">
        <v>970</v>
      </c>
      <c r="AK32" s="255" t="s">
        <v>970</v>
      </c>
      <c r="AL32" s="255" t="s">
        <v>970</v>
      </c>
      <c r="AM32" s="255" t="s">
        <v>970</v>
      </c>
      <c r="AN32" s="255" t="s">
        <v>970</v>
      </c>
      <c r="AO32" s="255" t="s">
        <v>970</v>
      </c>
      <c r="AP32" s="255" t="s">
        <v>970</v>
      </c>
      <c r="AQ32" s="255" t="s">
        <v>970</v>
      </c>
      <c r="AR32" s="255" t="s">
        <v>970</v>
      </c>
      <c r="AS32" s="255" t="s">
        <v>970</v>
      </c>
      <c r="AT32" s="255" t="s">
        <v>970</v>
      </c>
      <c r="AU32" s="255" t="s">
        <v>970</v>
      </c>
      <c r="AV32" s="255" t="s">
        <v>970</v>
      </c>
      <c r="AW32" s="255" t="s">
        <v>970</v>
      </c>
      <c r="AX32" s="255" t="s">
        <v>970</v>
      </c>
      <c r="AY32" s="646">
        <f t="shared" si="8"/>
        <v>0</v>
      </c>
      <c r="AZ32" s="646" t="s">
        <v>970</v>
      </c>
      <c r="BA32" s="646" t="s">
        <v>970</v>
      </c>
      <c r="BB32" s="646">
        <f t="shared" si="9"/>
        <v>0</v>
      </c>
      <c r="BC32" s="255" t="s">
        <v>970</v>
      </c>
    </row>
    <row r="33" spans="1:97" ht="16.5" customHeight="1" x14ac:dyDescent="0.25">
      <c r="A33" s="324" t="s">
        <v>1008</v>
      </c>
      <c r="B33" s="316" t="s">
        <v>1010</v>
      </c>
      <c r="C33" s="318" t="s">
        <v>1011</v>
      </c>
      <c r="D33" s="404"/>
      <c r="E33" s="404"/>
      <c r="F33" s="404"/>
      <c r="G33" s="404"/>
      <c r="H33" s="404"/>
      <c r="I33" s="404"/>
      <c r="J33" s="404"/>
      <c r="K33" s="404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4"/>
      <c r="X33" s="404"/>
      <c r="AD33" s="645">
        <f>'12квОсв'!D33</f>
        <v>4.67</v>
      </c>
      <c r="AE33" s="646">
        <v>0</v>
      </c>
      <c r="AF33" s="646" t="s">
        <v>970</v>
      </c>
      <c r="AG33" s="646" t="s">
        <v>970</v>
      </c>
      <c r="AH33" s="646">
        <v>0</v>
      </c>
      <c r="AI33" s="255" t="s">
        <v>970</v>
      </c>
      <c r="AJ33" s="255" t="s">
        <v>970</v>
      </c>
      <c r="AK33" s="255" t="s">
        <v>970</v>
      </c>
      <c r="AL33" s="255" t="s">
        <v>970</v>
      </c>
      <c r="AM33" s="255" t="s">
        <v>970</v>
      </c>
      <c r="AN33" s="255" t="s">
        <v>970</v>
      </c>
      <c r="AO33" s="255" t="s">
        <v>970</v>
      </c>
      <c r="AP33" s="255" t="s">
        <v>970</v>
      </c>
      <c r="AQ33" s="255" t="s">
        <v>970</v>
      </c>
      <c r="AR33" s="255" t="s">
        <v>970</v>
      </c>
      <c r="AS33" s="255" t="s">
        <v>970</v>
      </c>
      <c r="AT33" s="255" t="s">
        <v>970</v>
      </c>
      <c r="AU33" s="255" t="s">
        <v>970</v>
      </c>
      <c r="AV33" s="255" t="s">
        <v>970</v>
      </c>
      <c r="AW33" s="255" t="s">
        <v>970</v>
      </c>
      <c r="AX33" s="255" t="s">
        <v>970</v>
      </c>
      <c r="AY33" s="646">
        <f t="shared" si="8"/>
        <v>0</v>
      </c>
      <c r="AZ33" s="646" t="s">
        <v>970</v>
      </c>
      <c r="BA33" s="646" t="s">
        <v>970</v>
      </c>
      <c r="BB33" s="646">
        <f t="shared" si="9"/>
        <v>0</v>
      </c>
      <c r="BC33" s="255" t="s">
        <v>970</v>
      </c>
    </row>
    <row r="34" spans="1:97" ht="19.5" customHeight="1" x14ac:dyDescent="0.25">
      <c r="A34" s="324" t="s">
        <v>1009</v>
      </c>
      <c r="B34" s="316" t="s">
        <v>1013</v>
      </c>
      <c r="C34" s="318" t="s">
        <v>1014</v>
      </c>
      <c r="D34" s="404"/>
      <c r="E34" s="404"/>
      <c r="F34" s="404"/>
      <c r="G34" s="404"/>
      <c r="H34" s="404"/>
      <c r="I34" s="404"/>
      <c r="J34" s="404"/>
      <c r="K34" s="404"/>
      <c r="L34" s="404"/>
      <c r="M34" s="404"/>
      <c r="N34" s="404"/>
      <c r="O34" s="404"/>
      <c r="P34" s="404"/>
      <c r="Q34" s="404"/>
      <c r="R34" s="404"/>
      <c r="S34" s="404"/>
      <c r="T34" s="404"/>
      <c r="U34" s="404"/>
      <c r="V34" s="404"/>
      <c r="W34" s="404"/>
      <c r="X34" s="404"/>
      <c r="AD34" s="645">
        <f>'12квОсв'!D34</f>
        <v>3.78</v>
      </c>
      <c r="AE34" s="646">
        <v>0</v>
      </c>
      <c r="AF34" s="646" t="s">
        <v>970</v>
      </c>
      <c r="AG34" s="646" t="s">
        <v>970</v>
      </c>
      <c r="AH34" s="646">
        <v>0</v>
      </c>
      <c r="AI34" s="255" t="s">
        <v>970</v>
      </c>
      <c r="AJ34" s="255" t="s">
        <v>970</v>
      </c>
      <c r="AK34" s="255" t="s">
        <v>970</v>
      </c>
      <c r="AL34" s="255" t="s">
        <v>970</v>
      </c>
      <c r="AM34" s="255" t="s">
        <v>970</v>
      </c>
      <c r="AN34" s="255" t="s">
        <v>970</v>
      </c>
      <c r="AO34" s="255" t="s">
        <v>970</v>
      </c>
      <c r="AP34" s="255" t="s">
        <v>970</v>
      </c>
      <c r="AQ34" s="255" t="s">
        <v>970</v>
      </c>
      <c r="AR34" s="255" t="s">
        <v>970</v>
      </c>
      <c r="AS34" s="255" t="s">
        <v>970</v>
      </c>
      <c r="AT34" s="255" t="s">
        <v>970</v>
      </c>
      <c r="AU34" s="255" t="s">
        <v>970</v>
      </c>
      <c r="AV34" s="255" t="s">
        <v>970</v>
      </c>
      <c r="AW34" s="255" t="s">
        <v>970</v>
      </c>
      <c r="AX34" s="255" t="s">
        <v>970</v>
      </c>
      <c r="AY34" s="646">
        <f t="shared" si="8"/>
        <v>0</v>
      </c>
      <c r="AZ34" s="646" t="s">
        <v>970</v>
      </c>
      <c r="BA34" s="646" t="s">
        <v>970</v>
      </c>
      <c r="BB34" s="646">
        <f t="shared" si="9"/>
        <v>0</v>
      </c>
      <c r="BC34" s="255" t="s">
        <v>970</v>
      </c>
    </row>
    <row r="35" spans="1:97" ht="19.5" customHeight="1" x14ac:dyDescent="0.25">
      <c r="A35" s="324" t="s">
        <v>1012</v>
      </c>
      <c r="B35" s="316" t="s">
        <v>1015</v>
      </c>
      <c r="C35" s="318" t="s">
        <v>1016</v>
      </c>
      <c r="D35" s="404"/>
      <c r="E35" s="404"/>
      <c r="F35" s="404"/>
      <c r="G35" s="404"/>
      <c r="H35" s="404"/>
      <c r="I35" s="404"/>
      <c r="J35" s="404"/>
      <c r="K35" s="404"/>
      <c r="L35" s="404"/>
      <c r="M35" s="404"/>
      <c r="N35" s="404"/>
      <c r="O35" s="404"/>
      <c r="P35" s="404"/>
      <c r="Q35" s="404"/>
      <c r="R35" s="404"/>
      <c r="S35" s="404"/>
      <c r="T35" s="404"/>
      <c r="U35" s="404"/>
      <c r="V35" s="404"/>
      <c r="W35" s="404"/>
      <c r="X35" s="404"/>
      <c r="AD35" s="645">
        <f>'12квОсв'!D35</f>
        <v>3.85</v>
      </c>
      <c r="AE35" s="646">
        <v>0</v>
      </c>
      <c r="AF35" s="646" t="s">
        <v>970</v>
      </c>
      <c r="AG35" s="646" t="s">
        <v>970</v>
      </c>
      <c r="AH35" s="646">
        <v>0</v>
      </c>
      <c r="AI35" s="255" t="s">
        <v>970</v>
      </c>
      <c r="AJ35" s="255" t="s">
        <v>970</v>
      </c>
      <c r="AK35" s="255" t="s">
        <v>970</v>
      </c>
      <c r="AL35" s="255" t="s">
        <v>970</v>
      </c>
      <c r="AM35" s="255" t="s">
        <v>970</v>
      </c>
      <c r="AN35" s="255" t="s">
        <v>970</v>
      </c>
      <c r="AO35" s="255" t="s">
        <v>970</v>
      </c>
      <c r="AP35" s="255" t="s">
        <v>970</v>
      </c>
      <c r="AQ35" s="255" t="s">
        <v>970</v>
      </c>
      <c r="AR35" s="255" t="s">
        <v>970</v>
      </c>
      <c r="AS35" s="255" t="s">
        <v>970</v>
      </c>
      <c r="AT35" s="255" t="s">
        <v>970</v>
      </c>
      <c r="AU35" s="255" t="s">
        <v>970</v>
      </c>
      <c r="AV35" s="255" t="s">
        <v>970</v>
      </c>
      <c r="AW35" s="255" t="s">
        <v>970</v>
      </c>
      <c r="AX35" s="255" t="s">
        <v>970</v>
      </c>
      <c r="AY35" s="646">
        <f t="shared" si="8"/>
        <v>0</v>
      </c>
      <c r="AZ35" s="646" t="s">
        <v>970</v>
      </c>
      <c r="BA35" s="646" t="s">
        <v>970</v>
      </c>
      <c r="BB35" s="646">
        <f t="shared" si="9"/>
        <v>0</v>
      </c>
      <c r="BC35" s="255" t="s">
        <v>970</v>
      </c>
    </row>
    <row r="36" spans="1:97" ht="19.5" customHeight="1" x14ac:dyDescent="0.25">
      <c r="B36" s="404"/>
      <c r="C36" s="404"/>
      <c r="D36" s="404"/>
      <c r="E36" s="404"/>
      <c r="F36" s="404"/>
      <c r="G36" s="404"/>
      <c r="H36" s="404"/>
      <c r="I36" s="404"/>
      <c r="J36" s="404"/>
      <c r="K36" s="404"/>
      <c r="L36" s="404"/>
      <c r="M36" s="404"/>
      <c r="N36" s="404"/>
      <c r="O36" s="404"/>
      <c r="P36" s="404"/>
      <c r="Q36" s="404"/>
      <c r="R36" s="404"/>
      <c r="S36" s="404"/>
      <c r="T36" s="404"/>
      <c r="U36" s="404"/>
      <c r="V36" s="404"/>
      <c r="W36" s="404"/>
      <c r="X36" s="404"/>
    </row>
    <row r="37" spans="1:97" ht="18" customHeight="1" x14ac:dyDescent="0.25">
      <c r="B37" s="404"/>
      <c r="C37" s="404"/>
      <c r="D37" s="404"/>
      <c r="E37" s="404"/>
      <c r="F37" s="404"/>
      <c r="G37" s="404"/>
      <c r="H37" s="404"/>
      <c r="I37" s="404"/>
      <c r="J37" s="404"/>
      <c r="K37" s="404"/>
      <c r="L37" s="404"/>
      <c r="M37" s="404"/>
      <c r="N37" s="404"/>
      <c r="O37" s="404"/>
      <c r="P37" s="404"/>
      <c r="Q37" s="404"/>
      <c r="R37" s="404"/>
      <c r="S37" s="404"/>
      <c r="T37" s="404"/>
      <c r="U37" s="404"/>
      <c r="V37" s="404"/>
      <c r="W37" s="404"/>
      <c r="X37" s="404"/>
    </row>
    <row r="38" spans="1:97" s="28" customFormat="1" x14ac:dyDescent="0.25">
      <c r="C38" s="247"/>
      <c r="D38" s="247"/>
      <c r="E38" s="247" t="s">
        <v>974</v>
      </c>
      <c r="L38" s="246"/>
      <c r="M38" s="247"/>
      <c r="N38" s="247"/>
      <c r="O38" s="247"/>
      <c r="AH38" s="630" t="s">
        <v>973</v>
      </c>
      <c r="AT38" s="631" t="s">
        <v>1036</v>
      </c>
      <c r="BA38" s="248"/>
      <c r="BB38" s="248"/>
      <c r="BC38" s="248"/>
      <c r="BD38" s="248"/>
      <c r="BE38" s="248"/>
    </row>
    <row r="39" spans="1:97" ht="15.75" customHeight="1" x14ac:dyDescent="0.25">
      <c r="A39" s="237"/>
      <c r="B39" s="797"/>
      <c r="C39" s="797"/>
      <c r="D39" s="797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</row>
    <row r="40" spans="1:97" x14ac:dyDescent="0.25">
      <c r="A40" s="237"/>
    </row>
    <row r="41" spans="1:97" x14ac:dyDescent="0.25">
      <c r="A41" s="237"/>
    </row>
    <row r="42" spans="1:97" ht="33.75" customHeight="1" x14ac:dyDescent="0.25"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</row>
    <row r="43" spans="1:97" x14ac:dyDescent="0.25"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</row>
    <row r="44" spans="1:97" x14ac:dyDescent="0.25"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</row>
    <row r="45" spans="1:97" ht="18.75" x14ac:dyDescent="0.3"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2"/>
      <c r="BC45" s="172"/>
      <c r="BD45" s="172"/>
      <c r="BE45" s="172"/>
      <c r="BF45" s="172"/>
      <c r="BG45" s="172"/>
      <c r="BH45" s="172"/>
      <c r="BI45" s="172"/>
      <c r="BJ45" s="172"/>
      <c r="BK45" s="172"/>
      <c r="BL45" s="172"/>
      <c r="BM45" s="172"/>
      <c r="BN45" s="172"/>
      <c r="BO45" s="172"/>
      <c r="BP45" s="172"/>
      <c r="BQ45" s="172"/>
      <c r="BR45" s="172"/>
      <c r="BS45" s="172"/>
      <c r="BT45" s="172"/>
      <c r="BU45" s="172"/>
      <c r="BV45" s="172"/>
      <c r="BW45" s="172"/>
      <c r="BX45" s="172"/>
      <c r="BY45" s="172"/>
      <c r="BZ45" s="172"/>
      <c r="CA45" s="172"/>
      <c r="CB45" s="172"/>
      <c r="CC45" s="172"/>
      <c r="CD45" s="172"/>
      <c r="CE45" s="172"/>
      <c r="CF45" s="172"/>
      <c r="CG45" s="172"/>
      <c r="CH45" s="172"/>
      <c r="CI45" s="172"/>
      <c r="CJ45" s="172"/>
      <c r="CK45" s="172"/>
      <c r="CL45" s="172"/>
      <c r="CM45" s="172"/>
      <c r="CN45" s="172"/>
      <c r="CO45" s="172"/>
      <c r="CP45" s="172"/>
      <c r="CQ45" s="172"/>
      <c r="CR45" s="172"/>
      <c r="CS45" s="172"/>
    </row>
    <row r="46" spans="1:97" x14ac:dyDescent="0.25"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</row>
    <row r="47" spans="1:97" ht="18.75" customHeight="1" x14ac:dyDescent="0.3"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3"/>
      <c r="AK47" s="163"/>
      <c r="AL47" s="163"/>
      <c r="AM47" s="163"/>
      <c r="AN47" s="163"/>
      <c r="AO47" s="163"/>
      <c r="AP47" s="163"/>
      <c r="AQ47" s="163"/>
      <c r="AR47" s="163"/>
      <c r="AS47" s="163"/>
      <c r="AT47" s="163"/>
      <c r="AU47" s="163"/>
      <c r="AV47" s="163"/>
      <c r="AW47" s="163"/>
      <c r="AX47" s="163"/>
      <c r="AY47" s="163"/>
      <c r="AZ47" s="163"/>
      <c r="BA47" s="163"/>
      <c r="BB47" s="163"/>
      <c r="BC47" s="163"/>
      <c r="BD47" s="163"/>
      <c r="BE47" s="163"/>
      <c r="BF47" s="163"/>
      <c r="BG47" s="163"/>
      <c r="BH47" s="163"/>
      <c r="BI47" s="163"/>
      <c r="BJ47" s="163"/>
      <c r="BK47" s="163"/>
      <c r="BL47" s="163"/>
      <c r="BM47" s="163"/>
      <c r="BN47" s="163"/>
      <c r="BO47" s="163"/>
      <c r="BP47" s="163"/>
      <c r="BQ47" s="163"/>
      <c r="BR47" s="163"/>
      <c r="BS47" s="163"/>
      <c r="BT47" s="163"/>
      <c r="BU47" s="163"/>
      <c r="BV47" s="163"/>
      <c r="BW47" s="163"/>
      <c r="BX47" s="163"/>
      <c r="BY47" s="163"/>
      <c r="BZ47" s="163"/>
      <c r="CA47" s="163"/>
      <c r="CB47" s="163"/>
      <c r="CC47" s="163"/>
      <c r="CD47" s="163"/>
      <c r="CE47" s="163"/>
      <c r="CF47" s="163"/>
      <c r="CG47" s="163"/>
      <c r="CH47" s="163"/>
      <c r="CI47" s="163"/>
      <c r="CJ47" s="163"/>
      <c r="CK47" s="163"/>
      <c r="CL47" s="163"/>
      <c r="CM47" s="163"/>
      <c r="CN47" s="163"/>
      <c r="CO47" s="163"/>
      <c r="CP47" s="163"/>
      <c r="CQ47" s="163"/>
      <c r="CR47" s="163"/>
      <c r="CS47" s="163"/>
    </row>
    <row r="48" spans="1:97" ht="18.75" customHeight="1" x14ac:dyDescent="0.3"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3"/>
      <c r="AL48" s="163"/>
      <c r="AM48" s="163"/>
      <c r="AN48" s="163"/>
      <c r="AO48" s="163"/>
      <c r="AP48" s="163"/>
      <c r="AQ48" s="163"/>
      <c r="AR48" s="163"/>
      <c r="AS48" s="163"/>
      <c r="AT48" s="163"/>
      <c r="AU48" s="163"/>
      <c r="AV48" s="163"/>
      <c r="AW48" s="163"/>
      <c r="AX48" s="163"/>
      <c r="AY48" s="163"/>
      <c r="AZ48" s="163"/>
      <c r="BA48" s="163"/>
      <c r="BB48" s="163"/>
      <c r="BC48" s="163"/>
      <c r="BD48" s="163"/>
      <c r="BE48" s="163"/>
      <c r="BF48" s="163"/>
      <c r="BG48" s="163"/>
      <c r="BH48" s="163"/>
      <c r="BI48" s="163"/>
      <c r="BJ48" s="163"/>
      <c r="BK48" s="163"/>
      <c r="BL48" s="163"/>
      <c r="BM48" s="163"/>
      <c r="BN48" s="163"/>
      <c r="BO48" s="163"/>
      <c r="BP48" s="163"/>
      <c r="BQ48" s="163"/>
      <c r="BR48" s="163"/>
      <c r="BS48" s="163"/>
      <c r="BT48" s="163"/>
      <c r="BU48" s="163"/>
      <c r="BV48" s="163"/>
      <c r="BW48" s="163"/>
      <c r="BX48" s="163"/>
      <c r="BY48" s="163"/>
      <c r="BZ48" s="163"/>
      <c r="CA48" s="163"/>
      <c r="CB48" s="163"/>
      <c r="CC48" s="163"/>
      <c r="CD48" s="163"/>
      <c r="CE48" s="163"/>
      <c r="CF48" s="163"/>
      <c r="CG48" s="163"/>
      <c r="CH48" s="163"/>
      <c r="CI48" s="163"/>
      <c r="CJ48" s="163"/>
      <c r="CK48" s="163"/>
      <c r="CL48" s="163"/>
      <c r="CM48" s="163"/>
      <c r="CN48" s="163"/>
      <c r="CO48" s="163"/>
      <c r="CP48" s="163"/>
      <c r="CQ48" s="163"/>
      <c r="CR48" s="163"/>
      <c r="CS48" s="163"/>
    </row>
    <row r="49" spans="2:97" ht="18.75" x14ac:dyDescent="0.3"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</row>
    <row r="50" spans="2:97" x14ac:dyDescent="0.25">
      <c r="B50" s="238"/>
      <c r="C50" s="238"/>
      <c r="D50" s="238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8"/>
      <c r="AK50" s="238"/>
      <c r="AL50" s="238"/>
      <c r="AM50" s="238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  <c r="BB50" s="238"/>
      <c r="BC50" s="238"/>
      <c r="BD50" s="238"/>
      <c r="BE50" s="238"/>
      <c r="BF50" s="238"/>
      <c r="BG50" s="238"/>
      <c r="BH50" s="238"/>
      <c r="BI50" s="238"/>
      <c r="BJ50" s="238"/>
      <c r="BK50" s="238"/>
      <c r="BL50" s="238"/>
      <c r="BM50" s="238"/>
      <c r="BN50" s="238"/>
      <c r="BO50" s="238"/>
      <c r="BP50" s="238"/>
      <c r="BQ50" s="238"/>
      <c r="BR50" s="238"/>
      <c r="BS50" s="238"/>
      <c r="BT50" s="238"/>
      <c r="BU50" s="238"/>
      <c r="BV50" s="238"/>
      <c r="BW50" s="238"/>
      <c r="BX50" s="238"/>
      <c r="BY50" s="238"/>
      <c r="BZ50" s="238"/>
      <c r="CA50" s="238"/>
      <c r="CB50" s="238"/>
      <c r="CC50" s="238"/>
      <c r="CD50" s="238"/>
      <c r="CE50" s="238"/>
      <c r="CF50" s="238"/>
      <c r="CG50" s="238"/>
      <c r="CH50" s="238"/>
      <c r="CI50" s="238"/>
      <c r="CJ50" s="238"/>
      <c r="CK50" s="238"/>
      <c r="CL50" s="238"/>
      <c r="CM50" s="238"/>
      <c r="CN50" s="238"/>
      <c r="CO50" s="238"/>
      <c r="CP50" s="238"/>
      <c r="CQ50" s="238"/>
      <c r="CR50" s="238"/>
      <c r="CS50" s="238"/>
    </row>
    <row r="51" spans="2:97" x14ac:dyDescent="0.25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</row>
    <row r="52" spans="2:97" x14ac:dyDescent="0.25"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</row>
    <row r="53" spans="2:97" ht="18.75" x14ac:dyDescent="0.25"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  <c r="AN53" s="173"/>
      <c r="AO53" s="173"/>
      <c r="AP53" s="173"/>
      <c r="AQ53" s="173"/>
      <c r="AR53" s="173"/>
      <c r="AS53" s="173"/>
      <c r="AT53" s="173"/>
      <c r="AU53" s="173"/>
      <c r="AV53" s="173"/>
      <c r="AW53" s="173"/>
      <c r="AX53" s="173"/>
      <c r="AY53" s="173"/>
      <c r="AZ53" s="173"/>
      <c r="BA53" s="173"/>
      <c r="BB53" s="173"/>
      <c r="BC53" s="173"/>
      <c r="BD53" s="173"/>
      <c r="BE53" s="173"/>
      <c r="BF53" s="173"/>
      <c r="BG53" s="173"/>
      <c r="BH53" s="173"/>
      <c r="BI53" s="173"/>
      <c r="BJ53" s="173"/>
      <c r="BK53" s="173"/>
      <c r="BL53" s="173"/>
      <c r="BM53" s="173"/>
      <c r="BN53" s="173"/>
      <c r="BO53" s="173"/>
      <c r="BP53" s="173"/>
      <c r="BQ53" s="173"/>
      <c r="BR53" s="173"/>
      <c r="BS53" s="173"/>
      <c r="BT53" s="173"/>
      <c r="BU53" s="173"/>
      <c r="BV53" s="173"/>
      <c r="BW53" s="173"/>
      <c r="BX53" s="173"/>
      <c r="BY53" s="173"/>
      <c r="BZ53" s="173"/>
      <c r="CA53" s="173"/>
      <c r="CB53" s="173"/>
      <c r="CC53" s="173"/>
      <c r="CD53" s="173"/>
      <c r="CE53" s="173"/>
      <c r="CF53" s="173"/>
      <c r="CG53" s="173"/>
      <c r="CH53" s="173"/>
      <c r="CI53" s="173"/>
      <c r="CJ53" s="173"/>
      <c r="CK53" s="173"/>
      <c r="CL53" s="173"/>
      <c r="CM53" s="173"/>
      <c r="CN53" s="173"/>
      <c r="CO53" s="173"/>
      <c r="CP53" s="173"/>
      <c r="CQ53" s="173"/>
      <c r="CR53" s="173"/>
      <c r="CS53" s="173"/>
    </row>
    <row r="54" spans="2:97" x14ac:dyDescent="0.25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</row>
    <row r="55" spans="2:97" x14ac:dyDescent="0.25">
      <c r="B55" s="8"/>
      <c r="C55" s="8"/>
      <c r="D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3"/>
      <c r="BE55" s="3"/>
      <c r="BF55" s="3"/>
      <c r="BG55" s="3"/>
      <c r="BH55" s="3"/>
      <c r="BI55" s="3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</row>
    <row r="56" spans="2:97" ht="18.75" x14ac:dyDescent="0.3">
      <c r="B56" s="239"/>
      <c r="C56" s="239"/>
      <c r="D56" s="239"/>
      <c r="E56" s="239"/>
      <c r="F56" s="239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39"/>
      <c r="AC56" s="239"/>
      <c r="AD56" s="239"/>
      <c r="AE56" s="239"/>
      <c r="AF56" s="239"/>
      <c r="AG56" s="239"/>
      <c r="AH56" s="239"/>
      <c r="AI56" s="239"/>
      <c r="AJ56" s="239"/>
      <c r="AK56" s="239"/>
      <c r="AL56" s="239"/>
      <c r="AM56" s="239"/>
      <c r="AN56" s="239"/>
      <c r="AO56" s="239"/>
      <c r="AP56" s="239"/>
      <c r="AQ56" s="239"/>
      <c r="AR56" s="239"/>
      <c r="AS56" s="239"/>
      <c r="AT56" s="239"/>
      <c r="AU56" s="239"/>
      <c r="AV56" s="239"/>
      <c r="AW56" s="239"/>
      <c r="AX56" s="239"/>
      <c r="AY56" s="239"/>
      <c r="AZ56" s="239"/>
      <c r="BA56" s="239"/>
      <c r="BB56" s="239"/>
      <c r="BC56" s="239"/>
      <c r="BD56" s="239"/>
      <c r="BE56" s="239"/>
      <c r="BF56" s="239"/>
      <c r="BG56" s="239"/>
      <c r="BH56" s="239"/>
      <c r="BI56" s="239"/>
      <c r="BJ56" s="239"/>
      <c r="BK56" s="239"/>
      <c r="BL56" s="239"/>
      <c r="BM56" s="239"/>
      <c r="BN56" s="239"/>
      <c r="BO56" s="239"/>
      <c r="BP56" s="239"/>
      <c r="BQ56" s="239"/>
      <c r="BR56" s="239"/>
      <c r="BS56" s="239"/>
      <c r="BT56" s="239"/>
      <c r="BU56" s="239"/>
      <c r="BV56" s="239"/>
      <c r="BW56" s="239"/>
      <c r="BX56" s="239"/>
      <c r="BY56" s="239"/>
      <c r="BZ56" s="239"/>
      <c r="CA56" s="239"/>
      <c r="CB56" s="239"/>
      <c r="CC56" s="239"/>
      <c r="CD56" s="239"/>
      <c r="CE56" s="239"/>
      <c r="CF56" s="239"/>
      <c r="CG56" s="239"/>
      <c r="CH56" s="239"/>
      <c r="CI56" s="239"/>
      <c r="CJ56" s="239"/>
      <c r="CK56" s="239"/>
      <c r="CL56" s="239"/>
      <c r="CM56" s="239"/>
      <c r="CN56" s="239"/>
      <c r="CO56" s="239"/>
      <c r="CP56" s="239"/>
      <c r="CQ56" s="239"/>
      <c r="CR56" s="239"/>
      <c r="CS56" s="239"/>
    </row>
  </sheetData>
  <customSheetViews>
    <customSheetView guid="{500C2F4F-1743-499A-A051-20565DBF52B2}" scale="80" showPageBreaks="1" printArea="1" view="pageBreakPreview">
      <selection activeCell="BE9" sqref="BE9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28">
    <mergeCell ref="A13:BC13"/>
    <mergeCell ref="A5:BC5"/>
    <mergeCell ref="B39:D39"/>
    <mergeCell ref="B15:B18"/>
    <mergeCell ref="A14:BC14"/>
    <mergeCell ref="D15:AC15"/>
    <mergeCell ref="Y17:AC17"/>
    <mergeCell ref="AD15:BC15"/>
    <mergeCell ref="A15:A18"/>
    <mergeCell ref="C15:C18"/>
    <mergeCell ref="E16:AC16"/>
    <mergeCell ref="E17:I17"/>
    <mergeCell ref="AE16:BC16"/>
    <mergeCell ref="AE17:AI17"/>
    <mergeCell ref="AJ17:AN17"/>
    <mergeCell ref="AO17:AS17"/>
    <mergeCell ref="A4:BC4"/>
    <mergeCell ref="A7:BC7"/>
    <mergeCell ref="A8:BC8"/>
    <mergeCell ref="A10:BC10"/>
    <mergeCell ref="A12:BC12"/>
    <mergeCell ref="AT17:AX17"/>
    <mergeCell ref="AY17:BC17"/>
    <mergeCell ref="D17:D18"/>
    <mergeCell ref="AD17:AD18"/>
    <mergeCell ref="J17:N17"/>
    <mergeCell ref="O17:S17"/>
    <mergeCell ref="T17:X17"/>
  </mergeCells>
  <pageMargins left="0.25" right="0.25" top="0.75" bottom="0.75" header="0.3" footer="0.3"/>
  <pageSetup paperSize="8" scale="48" orientation="landscape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S21"/>
  <sheetViews>
    <sheetView view="pageBreakPreview" topLeftCell="G1" zoomScale="70" zoomScaleNormal="60" zoomScaleSheetLayoutView="70" workbookViewId="0">
      <selection activeCell="AO35" sqref="AO35"/>
    </sheetView>
  </sheetViews>
  <sheetFormatPr defaultRowHeight="12" x14ac:dyDescent="0.2"/>
  <cols>
    <col min="1" max="1" width="10.125" style="139" customWidth="1"/>
    <col min="2" max="2" width="32.25" style="139" customWidth="1"/>
    <col min="3" max="3" width="18.375" style="139" customWidth="1"/>
    <col min="4" max="45" width="7.75" style="139" customWidth="1"/>
    <col min="46" max="16384" width="9" style="139"/>
  </cols>
  <sheetData>
    <row r="1" spans="1:45" ht="18.75" x14ac:dyDescent="0.2">
      <c r="AS1" s="20" t="s">
        <v>931</v>
      </c>
    </row>
    <row r="2" spans="1:45" ht="18.75" x14ac:dyDescent="0.3">
      <c r="J2" s="193"/>
      <c r="K2" s="701"/>
      <c r="L2" s="701"/>
      <c r="M2" s="701"/>
      <c r="N2" s="701"/>
      <c r="O2" s="193"/>
      <c r="AS2" s="29" t="s">
        <v>0</v>
      </c>
    </row>
    <row r="3" spans="1:45" ht="18.75" x14ac:dyDescent="0.3">
      <c r="J3" s="140"/>
      <c r="K3" s="140"/>
      <c r="L3" s="140"/>
      <c r="M3" s="140"/>
      <c r="N3" s="140"/>
      <c r="O3" s="140"/>
      <c r="AS3" s="29" t="s">
        <v>946</v>
      </c>
    </row>
    <row r="4" spans="1:45" s="9" customFormat="1" ht="18.75" x14ac:dyDescent="0.3">
      <c r="A4" s="702" t="s">
        <v>934</v>
      </c>
      <c r="B4" s="702"/>
      <c r="C4" s="702"/>
      <c r="D4" s="702"/>
      <c r="E4" s="702"/>
      <c r="F4" s="702"/>
      <c r="G4" s="702"/>
      <c r="H4" s="702"/>
      <c r="I4" s="702"/>
      <c r="J4" s="702"/>
      <c r="K4" s="702"/>
      <c r="L4" s="702"/>
      <c r="M4" s="702"/>
      <c r="N4" s="702"/>
      <c r="O4" s="702"/>
      <c r="P4" s="702"/>
      <c r="Q4" s="702"/>
      <c r="R4" s="702"/>
      <c r="S4" s="702"/>
      <c r="T4" s="702"/>
      <c r="U4" s="702"/>
      <c r="V4" s="702"/>
      <c r="W4" s="702"/>
      <c r="X4" s="702"/>
      <c r="Y4" s="702"/>
      <c r="Z4" s="702"/>
      <c r="AA4" s="702"/>
      <c r="AB4" s="702"/>
      <c r="AC4" s="702"/>
      <c r="AD4" s="702"/>
      <c r="AE4" s="702"/>
      <c r="AF4" s="702"/>
      <c r="AG4" s="702"/>
      <c r="AH4" s="702"/>
      <c r="AI4" s="702"/>
      <c r="AJ4" s="702"/>
      <c r="AK4" s="702"/>
      <c r="AL4" s="702"/>
      <c r="AM4" s="702"/>
      <c r="AN4" s="702"/>
      <c r="AO4" s="702"/>
      <c r="AP4" s="702"/>
      <c r="AQ4" s="702"/>
      <c r="AR4" s="702"/>
      <c r="AS4" s="702"/>
    </row>
    <row r="5" spans="1:45" s="9" customFormat="1" ht="18.75" customHeight="1" x14ac:dyDescent="0.3">
      <c r="A5" s="690" t="s">
        <v>70</v>
      </c>
      <c r="B5" s="690"/>
      <c r="C5" s="690"/>
      <c r="D5" s="690"/>
      <c r="E5" s="690"/>
      <c r="F5" s="690"/>
      <c r="G5" s="690"/>
      <c r="H5" s="690"/>
      <c r="I5" s="690"/>
      <c r="J5" s="690"/>
      <c r="K5" s="690"/>
      <c r="L5" s="690"/>
      <c r="M5" s="690"/>
      <c r="N5" s="690"/>
      <c r="O5" s="690"/>
      <c r="P5" s="690"/>
      <c r="Q5" s="690"/>
      <c r="R5" s="690"/>
      <c r="S5" s="690"/>
      <c r="T5" s="690"/>
      <c r="U5" s="690"/>
      <c r="V5" s="690"/>
      <c r="W5" s="690"/>
      <c r="X5" s="690"/>
      <c r="Y5" s="690"/>
      <c r="Z5" s="690"/>
      <c r="AA5" s="690"/>
      <c r="AB5" s="690"/>
      <c r="AC5" s="690"/>
      <c r="AD5" s="690"/>
      <c r="AE5" s="690"/>
      <c r="AF5" s="690"/>
      <c r="AG5" s="690"/>
      <c r="AH5" s="690"/>
      <c r="AI5" s="690"/>
      <c r="AJ5" s="690"/>
      <c r="AK5" s="690"/>
      <c r="AL5" s="690"/>
      <c r="AM5" s="690"/>
      <c r="AN5" s="690"/>
      <c r="AO5" s="690"/>
      <c r="AP5" s="690"/>
      <c r="AQ5" s="690"/>
      <c r="AR5" s="690"/>
      <c r="AS5" s="690"/>
    </row>
    <row r="6" spans="1:45" s="9" customFormat="1" ht="18.75" x14ac:dyDescent="0.3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</row>
    <row r="7" spans="1:45" s="9" customFormat="1" ht="18.75" customHeight="1" x14ac:dyDescent="0.3">
      <c r="A7" s="690" t="s">
        <v>942</v>
      </c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690"/>
      <c r="O7" s="690"/>
      <c r="P7" s="690"/>
      <c r="Q7" s="690"/>
      <c r="R7" s="690"/>
      <c r="S7" s="690"/>
      <c r="T7" s="690"/>
      <c r="U7" s="690"/>
      <c r="V7" s="690"/>
      <c r="W7" s="690"/>
      <c r="X7" s="690"/>
      <c r="Y7" s="690"/>
      <c r="Z7" s="690"/>
      <c r="AA7" s="690"/>
      <c r="AB7" s="690"/>
      <c r="AC7" s="690"/>
      <c r="AD7" s="690"/>
      <c r="AE7" s="690"/>
      <c r="AF7" s="690"/>
      <c r="AG7" s="690"/>
      <c r="AH7" s="690"/>
      <c r="AI7" s="690"/>
      <c r="AJ7" s="690"/>
      <c r="AK7" s="690"/>
      <c r="AL7" s="690"/>
      <c r="AM7" s="690"/>
      <c r="AN7" s="690"/>
      <c r="AO7" s="690"/>
      <c r="AP7" s="690"/>
      <c r="AQ7" s="690"/>
      <c r="AR7" s="690"/>
      <c r="AS7" s="690"/>
    </row>
    <row r="8" spans="1:45" s="6" customFormat="1" ht="15.75" x14ac:dyDescent="0.25">
      <c r="A8" s="658" t="s">
        <v>75</v>
      </c>
      <c r="B8" s="658"/>
      <c r="C8" s="658"/>
      <c r="D8" s="658"/>
      <c r="E8" s="658"/>
      <c r="F8" s="658"/>
      <c r="G8" s="658"/>
      <c r="H8" s="658"/>
      <c r="I8" s="658"/>
      <c r="J8" s="658"/>
      <c r="K8" s="658"/>
      <c r="L8" s="658"/>
      <c r="M8" s="658"/>
      <c r="N8" s="658"/>
      <c r="O8" s="658"/>
      <c r="P8" s="658"/>
      <c r="Q8" s="658"/>
      <c r="R8" s="658"/>
      <c r="S8" s="658"/>
      <c r="T8" s="658"/>
      <c r="U8" s="658"/>
      <c r="V8" s="658"/>
      <c r="W8" s="658"/>
      <c r="X8" s="658"/>
      <c r="Y8" s="658"/>
      <c r="Z8" s="658"/>
      <c r="AA8" s="658"/>
      <c r="AB8" s="658"/>
      <c r="AC8" s="658"/>
      <c r="AD8" s="658"/>
      <c r="AE8" s="658"/>
      <c r="AF8" s="658"/>
      <c r="AG8" s="658"/>
      <c r="AH8" s="658"/>
      <c r="AI8" s="658"/>
      <c r="AJ8" s="658"/>
      <c r="AK8" s="658"/>
      <c r="AL8" s="658"/>
      <c r="AM8" s="658"/>
      <c r="AN8" s="658"/>
      <c r="AO8" s="658"/>
      <c r="AP8" s="658"/>
      <c r="AQ8" s="658"/>
      <c r="AR8" s="658"/>
      <c r="AS8" s="658"/>
    </row>
    <row r="9" spans="1:45" s="6" customFormat="1" ht="15.75" x14ac:dyDescent="0.25">
      <c r="A9" s="154"/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</row>
    <row r="10" spans="1:45" s="6" customFormat="1" ht="18.75" x14ac:dyDescent="0.3">
      <c r="A10" s="691" t="s">
        <v>20</v>
      </c>
      <c r="B10" s="691"/>
      <c r="C10" s="691"/>
      <c r="D10" s="691"/>
      <c r="E10" s="691"/>
      <c r="F10" s="691"/>
      <c r="G10" s="691"/>
      <c r="H10" s="691"/>
      <c r="I10" s="691"/>
      <c r="J10" s="691"/>
      <c r="K10" s="691"/>
      <c r="L10" s="691"/>
      <c r="M10" s="691"/>
      <c r="N10" s="691"/>
      <c r="O10" s="691"/>
      <c r="P10" s="691"/>
      <c r="Q10" s="691"/>
      <c r="R10" s="691"/>
      <c r="S10" s="691"/>
      <c r="T10" s="691"/>
      <c r="U10" s="691"/>
      <c r="V10" s="691"/>
      <c r="W10" s="691"/>
      <c r="X10" s="691"/>
      <c r="Y10" s="691"/>
      <c r="Z10" s="691"/>
      <c r="AA10" s="691"/>
      <c r="AB10" s="691"/>
      <c r="AC10" s="691"/>
      <c r="AD10" s="691"/>
      <c r="AE10" s="691"/>
      <c r="AF10" s="691"/>
      <c r="AG10" s="691"/>
      <c r="AH10" s="691"/>
      <c r="AI10" s="691"/>
      <c r="AJ10" s="691"/>
      <c r="AK10" s="691"/>
      <c r="AL10" s="691"/>
      <c r="AM10" s="691"/>
      <c r="AN10" s="691"/>
      <c r="AO10" s="691"/>
      <c r="AP10" s="691"/>
      <c r="AQ10" s="691"/>
      <c r="AR10" s="691"/>
      <c r="AS10" s="691"/>
    </row>
    <row r="11" spans="1:45" s="6" customFormat="1" ht="18.75" x14ac:dyDescent="0.3">
      <c r="AA11" s="29"/>
    </row>
    <row r="12" spans="1:45" s="6" customFormat="1" ht="18.75" x14ac:dyDescent="0.25">
      <c r="A12" s="657" t="s">
        <v>57</v>
      </c>
      <c r="B12" s="657"/>
      <c r="C12" s="657"/>
      <c r="D12" s="657"/>
      <c r="E12" s="657"/>
      <c r="F12" s="657"/>
      <c r="G12" s="657"/>
      <c r="H12" s="657"/>
      <c r="I12" s="657"/>
      <c r="J12" s="657"/>
      <c r="K12" s="657"/>
      <c r="L12" s="657"/>
      <c r="M12" s="657"/>
      <c r="N12" s="657"/>
      <c r="O12" s="657"/>
      <c r="P12" s="657"/>
      <c r="Q12" s="657"/>
      <c r="R12" s="657"/>
      <c r="S12" s="657"/>
      <c r="T12" s="657"/>
      <c r="U12" s="657"/>
      <c r="V12" s="657"/>
      <c r="W12" s="657"/>
      <c r="X12" s="657"/>
      <c r="Y12" s="657"/>
      <c r="Z12" s="657"/>
      <c r="AA12" s="657"/>
      <c r="AB12" s="657"/>
      <c r="AC12" s="657"/>
      <c r="AD12" s="657"/>
      <c r="AE12" s="657"/>
      <c r="AF12" s="657"/>
      <c r="AG12" s="657"/>
      <c r="AH12" s="657"/>
      <c r="AI12" s="657"/>
      <c r="AJ12" s="657"/>
      <c r="AK12" s="657"/>
      <c r="AL12" s="657"/>
      <c r="AM12" s="657"/>
      <c r="AN12" s="657"/>
      <c r="AO12" s="657"/>
      <c r="AP12" s="657"/>
      <c r="AQ12" s="657"/>
      <c r="AR12" s="657"/>
      <c r="AS12" s="657"/>
    </row>
    <row r="13" spans="1:45" s="6" customFormat="1" ht="15.75" x14ac:dyDescent="0.25">
      <c r="A13" s="658" t="s">
        <v>74</v>
      </c>
      <c r="B13" s="658"/>
      <c r="C13" s="658"/>
      <c r="D13" s="658"/>
      <c r="E13" s="658"/>
      <c r="F13" s="658"/>
      <c r="G13" s="658"/>
      <c r="H13" s="658"/>
      <c r="I13" s="658"/>
      <c r="J13" s="658"/>
      <c r="K13" s="658"/>
      <c r="L13" s="658"/>
      <c r="M13" s="658"/>
      <c r="N13" s="658"/>
      <c r="O13" s="658"/>
      <c r="P13" s="658"/>
      <c r="Q13" s="658"/>
      <c r="R13" s="658"/>
      <c r="S13" s="658"/>
      <c r="T13" s="658"/>
      <c r="U13" s="658"/>
      <c r="V13" s="658"/>
      <c r="W13" s="658"/>
      <c r="X13" s="658"/>
      <c r="Y13" s="658"/>
      <c r="Z13" s="658"/>
      <c r="AA13" s="658"/>
      <c r="AB13" s="658"/>
      <c r="AC13" s="658"/>
      <c r="AD13" s="658"/>
      <c r="AE13" s="658"/>
      <c r="AF13" s="658"/>
      <c r="AG13" s="658"/>
      <c r="AH13" s="658"/>
      <c r="AI13" s="658"/>
      <c r="AJ13" s="658"/>
      <c r="AK13" s="658"/>
      <c r="AL13" s="658"/>
      <c r="AM13" s="658"/>
      <c r="AN13" s="658"/>
      <c r="AO13" s="658"/>
      <c r="AP13" s="658"/>
      <c r="AQ13" s="658"/>
      <c r="AR13" s="658"/>
      <c r="AS13" s="658"/>
    </row>
    <row r="14" spans="1:45" s="140" customFormat="1" ht="15.75" customHeight="1" x14ac:dyDescent="0.2">
      <c r="A14" s="699"/>
      <c r="B14" s="699"/>
      <c r="C14" s="699"/>
      <c r="D14" s="699"/>
      <c r="E14" s="699"/>
      <c r="F14" s="699"/>
      <c r="G14" s="699"/>
      <c r="H14" s="699"/>
      <c r="I14" s="699"/>
      <c r="J14" s="699"/>
      <c r="K14" s="699"/>
      <c r="L14" s="699"/>
      <c r="M14" s="699"/>
      <c r="N14" s="699"/>
      <c r="O14" s="699"/>
      <c r="P14" s="699"/>
      <c r="Q14" s="699"/>
      <c r="R14" s="699"/>
      <c r="S14" s="699"/>
      <c r="T14" s="699"/>
      <c r="U14" s="699"/>
      <c r="V14" s="699"/>
      <c r="W14" s="699"/>
      <c r="X14" s="699"/>
      <c r="Y14" s="699"/>
      <c r="Z14" s="699"/>
      <c r="AA14" s="699"/>
      <c r="AB14" s="699"/>
      <c r="AC14" s="699"/>
      <c r="AD14" s="699"/>
      <c r="AE14" s="699"/>
      <c r="AF14" s="699"/>
      <c r="AG14" s="699"/>
      <c r="AH14" s="699"/>
      <c r="AI14" s="699"/>
      <c r="AJ14" s="699"/>
      <c r="AK14" s="699"/>
      <c r="AL14" s="699"/>
      <c r="AM14" s="699"/>
      <c r="AN14" s="699"/>
      <c r="AO14" s="699"/>
      <c r="AP14" s="699"/>
      <c r="AQ14" s="699"/>
      <c r="AR14" s="699"/>
      <c r="AS14" s="699"/>
    </row>
    <row r="15" spans="1:45" s="141" customFormat="1" ht="63" customHeight="1" x14ac:dyDescent="0.25">
      <c r="A15" s="700" t="s">
        <v>71</v>
      </c>
      <c r="B15" s="698" t="s">
        <v>18</v>
      </c>
      <c r="C15" s="698" t="s">
        <v>5</v>
      </c>
      <c r="D15" s="698" t="s">
        <v>932</v>
      </c>
      <c r="E15" s="698"/>
      <c r="F15" s="698"/>
      <c r="G15" s="698"/>
      <c r="H15" s="698"/>
      <c r="I15" s="698"/>
      <c r="J15" s="698"/>
      <c r="K15" s="698"/>
      <c r="L15" s="698"/>
      <c r="M15" s="698"/>
      <c r="N15" s="698"/>
      <c r="O15" s="698"/>
      <c r="P15" s="698"/>
      <c r="Q15" s="698"/>
      <c r="R15" s="698"/>
      <c r="S15" s="698"/>
      <c r="T15" s="698"/>
      <c r="U15" s="698"/>
      <c r="V15" s="698"/>
      <c r="W15" s="698"/>
      <c r="X15" s="698"/>
      <c r="Y15" s="698"/>
      <c r="Z15" s="698"/>
      <c r="AA15" s="698"/>
      <c r="AB15" s="698"/>
      <c r="AC15" s="698"/>
      <c r="AD15" s="698"/>
      <c r="AE15" s="698"/>
      <c r="AF15" s="698"/>
      <c r="AG15" s="698"/>
      <c r="AH15" s="698"/>
      <c r="AI15" s="698"/>
      <c r="AJ15" s="698"/>
      <c r="AK15" s="698"/>
      <c r="AL15" s="698"/>
      <c r="AM15" s="698"/>
      <c r="AN15" s="698"/>
      <c r="AO15" s="698"/>
      <c r="AP15" s="698"/>
      <c r="AQ15" s="698"/>
      <c r="AR15" s="698"/>
      <c r="AS15" s="698"/>
    </row>
    <row r="16" spans="1:45" ht="91.5" customHeight="1" x14ac:dyDescent="0.2">
      <c r="A16" s="700"/>
      <c r="B16" s="698"/>
      <c r="C16" s="698"/>
      <c r="D16" s="698" t="s">
        <v>903</v>
      </c>
      <c r="E16" s="698"/>
      <c r="F16" s="698"/>
      <c r="G16" s="698"/>
      <c r="H16" s="698"/>
      <c r="I16" s="698"/>
      <c r="J16" s="698" t="s">
        <v>904</v>
      </c>
      <c r="K16" s="698"/>
      <c r="L16" s="698"/>
      <c r="M16" s="698"/>
      <c r="N16" s="698"/>
      <c r="O16" s="698"/>
      <c r="P16" s="698" t="s">
        <v>905</v>
      </c>
      <c r="Q16" s="698"/>
      <c r="R16" s="698"/>
      <c r="S16" s="698"/>
      <c r="T16" s="698"/>
      <c r="U16" s="698"/>
      <c r="V16" s="698" t="s">
        <v>906</v>
      </c>
      <c r="W16" s="698"/>
      <c r="X16" s="698"/>
      <c r="Y16" s="698"/>
      <c r="Z16" s="698"/>
      <c r="AA16" s="698"/>
      <c r="AB16" s="698" t="s">
        <v>907</v>
      </c>
      <c r="AC16" s="698"/>
      <c r="AD16" s="698"/>
      <c r="AE16" s="698"/>
      <c r="AF16" s="698"/>
      <c r="AG16" s="698"/>
      <c r="AH16" s="698" t="s">
        <v>908</v>
      </c>
      <c r="AI16" s="698"/>
      <c r="AJ16" s="698"/>
      <c r="AK16" s="698"/>
      <c r="AL16" s="698"/>
      <c r="AM16" s="698"/>
      <c r="AN16" s="698" t="s">
        <v>909</v>
      </c>
      <c r="AO16" s="698"/>
      <c r="AP16" s="698"/>
      <c r="AQ16" s="698"/>
      <c r="AR16" s="698"/>
      <c r="AS16" s="698"/>
    </row>
    <row r="17" spans="1:45" s="142" customFormat="1" ht="113.25" customHeight="1" x14ac:dyDescent="0.2">
      <c r="A17" s="700"/>
      <c r="B17" s="698"/>
      <c r="C17" s="698"/>
      <c r="D17" s="697" t="s">
        <v>910</v>
      </c>
      <c r="E17" s="697"/>
      <c r="F17" s="697" t="s">
        <v>910</v>
      </c>
      <c r="G17" s="697"/>
      <c r="H17" s="697" t="s">
        <v>911</v>
      </c>
      <c r="I17" s="697"/>
      <c r="J17" s="697" t="s">
        <v>910</v>
      </c>
      <c r="K17" s="697"/>
      <c r="L17" s="697" t="s">
        <v>910</v>
      </c>
      <c r="M17" s="697"/>
      <c r="N17" s="697" t="s">
        <v>911</v>
      </c>
      <c r="O17" s="697"/>
      <c r="P17" s="697" t="s">
        <v>910</v>
      </c>
      <c r="Q17" s="697"/>
      <c r="R17" s="697" t="s">
        <v>910</v>
      </c>
      <c r="S17" s="697"/>
      <c r="T17" s="697" t="s">
        <v>911</v>
      </c>
      <c r="U17" s="697"/>
      <c r="V17" s="697" t="s">
        <v>910</v>
      </c>
      <c r="W17" s="697"/>
      <c r="X17" s="697" t="s">
        <v>910</v>
      </c>
      <c r="Y17" s="697"/>
      <c r="Z17" s="697" t="s">
        <v>911</v>
      </c>
      <c r="AA17" s="697"/>
      <c r="AB17" s="697" t="s">
        <v>910</v>
      </c>
      <c r="AC17" s="697"/>
      <c r="AD17" s="697" t="s">
        <v>910</v>
      </c>
      <c r="AE17" s="697"/>
      <c r="AF17" s="697" t="s">
        <v>911</v>
      </c>
      <c r="AG17" s="697"/>
      <c r="AH17" s="697" t="s">
        <v>910</v>
      </c>
      <c r="AI17" s="697"/>
      <c r="AJ17" s="697" t="s">
        <v>910</v>
      </c>
      <c r="AK17" s="697"/>
      <c r="AL17" s="697" t="s">
        <v>911</v>
      </c>
      <c r="AM17" s="697"/>
      <c r="AN17" s="697" t="s">
        <v>910</v>
      </c>
      <c r="AO17" s="697"/>
      <c r="AP17" s="697" t="s">
        <v>910</v>
      </c>
      <c r="AQ17" s="697"/>
      <c r="AR17" s="697" t="s">
        <v>911</v>
      </c>
      <c r="AS17" s="697"/>
    </row>
    <row r="18" spans="1:45" ht="46.5" customHeight="1" x14ac:dyDescent="0.2">
      <c r="A18" s="700"/>
      <c r="B18" s="698"/>
      <c r="C18" s="698"/>
      <c r="D18" s="150" t="s">
        <v>9</v>
      </c>
      <c r="E18" s="157" t="s">
        <v>10</v>
      </c>
      <c r="F18" s="150" t="s">
        <v>9</v>
      </c>
      <c r="G18" s="157" t="s">
        <v>10</v>
      </c>
      <c r="H18" s="150" t="s">
        <v>9</v>
      </c>
      <c r="I18" s="157" t="s">
        <v>10</v>
      </c>
      <c r="J18" s="150" t="s">
        <v>9</v>
      </c>
      <c r="K18" s="157" t="s">
        <v>10</v>
      </c>
      <c r="L18" s="150" t="s">
        <v>9</v>
      </c>
      <c r="M18" s="157" t="s">
        <v>10</v>
      </c>
      <c r="N18" s="150" t="s">
        <v>9</v>
      </c>
      <c r="O18" s="157" t="s">
        <v>10</v>
      </c>
      <c r="P18" s="150" t="s">
        <v>9</v>
      </c>
      <c r="Q18" s="157" t="s">
        <v>10</v>
      </c>
      <c r="R18" s="150" t="s">
        <v>9</v>
      </c>
      <c r="S18" s="157" t="s">
        <v>10</v>
      </c>
      <c r="T18" s="150" t="s">
        <v>9</v>
      </c>
      <c r="U18" s="157" t="s">
        <v>10</v>
      </c>
      <c r="V18" s="150" t="s">
        <v>9</v>
      </c>
      <c r="W18" s="157" t="s">
        <v>10</v>
      </c>
      <c r="X18" s="150" t="s">
        <v>9</v>
      </c>
      <c r="Y18" s="157" t="s">
        <v>10</v>
      </c>
      <c r="Z18" s="150" t="s">
        <v>9</v>
      </c>
      <c r="AA18" s="157" t="s">
        <v>10</v>
      </c>
      <c r="AB18" s="150" t="s">
        <v>9</v>
      </c>
      <c r="AC18" s="157" t="s">
        <v>10</v>
      </c>
      <c r="AD18" s="150" t="s">
        <v>9</v>
      </c>
      <c r="AE18" s="157" t="s">
        <v>10</v>
      </c>
      <c r="AF18" s="150" t="s">
        <v>9</v>
      </c>
      <c r="AG18" s="157" t="s">
        <v>10</v>
      </c>
      <c r="AH18" s="150" t="s">
        <v>9</v>
      </c>
      <c r="AI18" s="157" t="s">
        <v>10</v>
      </c>
      <c r="AJ18" s="150" t="s">
        <v>9</v>
      </c>
      <c r="AK18" s="157" t="s">
        <v>10</v>
      </c>
      <c r="AL18" s="150" t="s">
        <v>9</v>
      </c>
      <c r="AM18" s="157" t="s">
        <v>10</v>
      </c>
      <c r="AN18" s="150" t="s">
        <v>9</v>
      </c>
      <c r="AO18" s="157" t="s">
        <v>10</v>
      </c>
      <c r="AP18" s="150" t="s">
        <v>9</v>
      </c>
      <c r="AQ18" s="157" t="s">
        <v>10</v>
      </c>
      <c r="AR18" s="150" t="s">
        <v>9</v>
      </c>
      <c r="AS18" s="157" t="s">
        <v>10</v>
      </c>
    </row>
    <row r="19" spans="1:45" s="149" customFormat="1" ht="15.75" x14ac:dyDescent="0.25">
      <c r="A19" s="147">
        <v>1</v>
      </c>
      <c r="B19" s="146">
        <v>2</v>
      </c>
      <c r="C19" s="147">
        <v>3</v>
      </c>
      <c r="D19" s="195" t="s">
        <v>29</v>
      </c>
      <c r="E19" s="195" t="s">
        <v>30</v>
      </c>
      <c r="F19" s="195" t="s">
        <v>912</v>
      </c>
      <c r="G19" s="195" t="s">
        <v>913</v>
      </c>
      <c r="H19" s="195" t="s">
        <v>914</v>
      </c>
      <c r="I19" s="195" t="s">
        <v>914</v>
      </c>
      <c r="J19" s="195" t="s">
        <v>31</v>
      </c>
      <c r="K19" s="195" t="s">
        <v>32</v>
      </c>
      <c r="L19" s="195" t="s">
        <v>33</v>
      </c>
      <c r="M19" s="195" t="s">
        <v>34</v>
      </c>
      <c r="N19" s="195" t="s">
        <v>915</v>
      </c>
      <c r="O19" s="195" t="s">
        <v>915</v>
      </c>
      <c r="P19" s="195" t="s">
        <v>35</v>
      </c>
      <c r="Q19" s="195" t="s">
        <v>36</v>
      </c>
      <c r="R19" s="195" t="s">
        <v>37</v>
      </c>
      <c r="S19" s="195" t="s">
        <v>38</v>
      </c>
      <c r="T19" s="195" t="s">
        <v>916</v>
      </c>
      <c r="U19" s="195" t="s">
        <v>916</v>
      </c>
      <c r="V19" s="195" t="s">
        <v>39</v>
      </c>
      <c r="W19" s="195" t="s">
        <v>40</v>
      </c>
      <c r="X19" s="195" t="s">
        <v>41</v>
      </c>
      <c r="Y19" s="195" t="s">
        <v>42</v>
      </c>
      <c r="Z19" s="195" t="s">
        <v>917</v>
      </c>
      <c r="AA19" s="195" t="s">
        <v>917</v>
      </c>
      <c r="AB19" s="195" t="s">
        <v>43</v>
      </c>
      <c r="AC19" s="195" t="s">
        <v>44</v>
      </c>
      <c r="AD19" s="195" t="s">
        <v>45</v>
      </c>
      <c r="AE19" s="195" t="s">
        <v>46</v>
      </c>
      <c r="AF19" s="195" t="s">
        <v>918</v>
      </c>
      <c r="AG19" s="195" t="s">
        <v>918</v>
      </c>
      <c r="AH19" s="195" t="s">
        <v>47</v>
      </c>
      <c r="AI19" s="195" t="s">
        <v>48</v>
      </c>
      <c r="AJ19" s="195" t="s">
        <v>49</v>
      </c>
      <c r="AK19" s="195" t="s">
        <v>50</v>
      </c>
      <c r="AL19" s="195" t="s">
        <v>919</v>
      </c>
      <c r="AM19" s="195" t="s">
        <v>919</v>
      </c>
      <c r="AN19" s="195" t="s">
        <v>51</v>
      </c>
      <c r="AO19" s="195" t="s">
        <v>52</v>
      </c>
      <c r="AP19" s="195" t="s">
        <v>53</v>
      </c>
      <c r="AQ19" s="195" t="s">
        <v>54</v>
      </c>
      <c r="AR19" s="195" t="s">
        <v>920</v>
      </c>
      <c r="AS19" s="195" t="s">
        <v>920</v>
      </c>
    </row>
    <row r="20" spans="1:45" s="149" customFormat="1" ht="15.75" x14ac:dyDescent="0.25">
      <c r="A20" s="147"/>
      <c r="B20" s="146"/>
      <c r="C20" s="147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</row>
    <row r="21" spans="1:45" s="149" customFormat="1" ht="15.75" x14ac:dyDescent="0.25">
      <c r="A21" s="145"/>
      <c r="B21" s="196"/>
      <c r="C21" s="146"/>
      <c r="D21" s="146"/>
      <c r="E21" s="147"/>
      <c r="F21" s="147"/>
      <c r="G21" s="147"/>
      <c r="H21" s="147"/>
      <c r="I21" s="146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</row>
  </sheetData>
  <customSheetViews>
    <customSheetView guid="{500C2F4F-1743-499A-A051-20565DBF52B2}" scale="70" showPageBreaks="1" printArea="1" view="pageBreakPreview" topLeftCell="D1">
      <selection activeCell="Y33" sqref="Y33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42">
    <mergeCell ref="A8:AS8"/>
    <mergeCell ref="K2:L2"/>
    <mergeCell ref="M2:N2"/>
    <mergeCell ref="A4:AS4"/>
    <mergeCell ref="A5:AS5"/>
    <mergeCell ref="A7:AS7"/>
    <mergeCell ref="A10:AS10"/>
    <mergeCell ref="A12:AS12"/>
    <mergeCell ref="A13:AS13"/>
    <mergeCell ref="A14:AS14"/>
    <mergeCell ref="A15:A18"/>
    <mergeCell ref="B15:B18"/>
    <mergeCell ref="C15:C18"/>
    <mergeCell ref="D15:AS15"/>
    <mergeCell ref="D16:I16"/>
    <mergeCell ref="J16:O16"/>
    <mergeCell ref="AN16:AS16"/>
    <mergeCell ref="D17:E17"/>
    <mergeCell ref="F17:G17"/>
    <mergeCell ref="H17:I17"/>
    <mergeCell ref="J17:K17"/>
    <mergeCell ref="L17:M17"/>
    <mergeCell ref="X17:Y17"/>
    <mergeCell ref="P16:U16"/>
    <mergeCell ref="V16:AA16"/>
    <mergeCell ref="AB16:AG16"/>
    <mergeCell ref="AH16:AM16"/>
    <mergeCell ref="AL17:AM17"/>
    <mergeCell ref="N17:O17"/>
    <mergeCell ref="P17:Q17"/>
    <mergeCell ref="R17:S17"/>
    <mergeCell ref="T17:U17"/>
    <mergeCell ref="V17:W17"/>
    <mergeCell ref="AN17:AO17"/>
    <mergeCell ref="AP17:AQ17"/>
    <mergeCell ref="AR17:AS17"/>
    <mergeCell ref="Z17:AA17"/>
    <mergeCell ref="AB17:AC17"/>
    <mergeCell ref="AD17:AE17"/>
    <mergeCell ref="AF17:AG17"/>
    <mergeCell ref="AH17:AI17"/>
    <mergeCell ref="AJ17:AK17"/>
  </mergeCells>
  <pageMargins left="0.78740157480314965" right="0.39370078740157483" top="0.78740157480314965" bottom="0.78740157480314965" header="0.31496062992125984" footer="0.31496062992125984"/>
  <pageSetup paperSize="9" scale="32" orientation="landscape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S21"/>
  <sheetViews>
    <sheetView view="pageBreakPreview" zoomScale="80" zoomScaleNormal="70" zoomScaleSheetLayoutView="80" workbookViewId="0">
      <selection activeCell="L29" sqref="L29"/>
    </sheetView>
  </sheetViews>
  <sheetFormatPr defaultColWidth="9" defaultRowHeight="15.75" x14ac:dyDescent="0.25"/>
  <cols>
    <col min="1" max="1" width="10" style="14" customWidth="1"/>
    <col min="2" max="2" width="38.375" style="14" customWidth="1"/>
    <col min="3" max="3" width="17" style="14" customWidth="1"/>
    <col min="4" max="4" width="21.75" style="14" customWidth="1"/>
    <col min="5" max="5" width="29.375" style="14" customWidth="1"/>
    <col min="6" max="6" width="17.75" style="14" customWidth="1"/>
    <col min="7" max="7" width="18.375" style="14" customWidth="1"/>
    <col min="8" max="8" width="16.375" style="14" customWidth="1"/>
    <col min="9" max="9" width="18.75" style="14" customWidth="1"/>
    <col min="10" max="10" width="17" style="14" customWidth="1"/>
    <col min="11" max="11" width="19.5" style="14" customWidth="1"/>
    <col min="12" max="12" width="16.25" style="14" customWidth="1"/>
    <col min="13" max="13" width="19.875" style="14" customWidth="1"/>
    <col min="14" max="15" width="8.25" style="14" customWidth="1"/>
    <col min="16" max="16" width="9.5" style="14" customWidth="1"/>
    <col min="17" max="17" width="10.125" style="14" customWidth="1"/>
    <col min="18" max="23" width="8.25" style="14" customWidth="1"/>
    <col min="24" max="24" width="12.75" style="14" customWidth="1"/>
    <col min="25" max="16384" width="9" style="14"/>
  </cols>
  <sheetData>
    <row r="1" spans="1:19" ht="18.75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20" t="s">
        <v>936</v>
      </c>
    </row>
    <row r="2" spans="1:19" ht="18.7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29" t="s">
        <v>0</v>
      </c>
    </row>
    <row r="3" spans="1:19" ht="18.75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29" t="s">
        <v>946</v>
      </c>
    </row>
    <row r="4" spans="1:19" s="19" customFormat="1" ht="59.25" customHeight="1" x14ac:dyDescent="0.25">
      <c r="B4" s="689" t="s">
        <v>935</v>
      </c>
      <c r="C4" s="689"/>
      <c r="D4" s="689"/>
      <c r="E4" s="689"/>
      <c r="F4" s="689"/>
      <c r="G4" s="689"/>
      <c r="H4" s="689"/>
      <c r="I4" s="689"/>
      <c r="J4" s="689"/>
      <c r="K4" s="190"/>
      <c r="L4" s="190"/>
      <c r="M4" s="190"/>
      <c r="N4" s="182"/>
      <c r="O4" s="182"/>
      <c r="P4" s="182"/>
      <c r="Q4" s="182"/>
      <c r="R4" s="182"/>
    </row>
    <row r="5" spans="1:19" s="9" customFormat="1" ht="18.75" customHeight="1" x14ac:dyDescent="0.3">
      <c r="A5" s="690" t="s">
        <v>70</v>
      </c>
      <c r="B5" s="690"/>
      <c r="C5" s="690"/>
      <c r="D5" s="690"/>
      <c r="E5" s="690"/>
      <c r="F5" s="690"/>
      <c r="G5" s="690"/>
      <c r="H5" s="690"/>
      <c r="I5" s="690"/>
      <c r="J5" s="690"/>
      <c r="K5" s="690"/>
      <c r="L5" s="690"/>
      <c r="M5" s="690"/>
      <c r="N5" s="163"/>
      <c r="O5" s="163"/>
      <c r="P5" s="163"/>
      <c r="Q5" s="163"/>
      <c r="R5" s="163"/>
      <c r="S5" s="163"/>
    </row>
    <row r="6" spans="1:19" s="9" customFormat="1" ht="18.75" x14ac:dyDescent="0.3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</row>
    <row r="7" spans="1:19" s="9" customFormat="1" ht="18.75" customHeight="1" x14ac:dyDescent="0.3">
      <c r="A7" s="690" t="s">
        <v>942</v>
      </c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163"/>
      <c r="O7" s="163"/>
      <c r="P7" s="163"/>
      <c r="Q7" s="163"/>
      <c r="R7" s="163"/>
    </row>
    <row r="8" spans="1:19" s="6" customFormat="1" ht="15.75" customHeight="1" x14ac:dyDescent="0.25">
      <c r="A8" s="692" t="s">
        <v>80</v>
      </c>
      <c r="B8" s="692"/>
      <c r="C8" s="692"/>
      <c r="D8" s="692"/>
      <c r="E8" s="692"/>
      <c r="F8" s="692"/>
      <c r="G8" s="692"/>
      <c r="H8" s="692"/>
      <c r="I8" s="692"/>
      <c r="J8" s="692"/>
      <c r="K8" s="692"/>
      <c r="L8" s="692"/>
      <c r="M8" s="692"/>
      <c r="N8" s="21"/>
      <c r="O8" s="21"/>
      <c r="P8" s="21"/>
      <c r="Q8" s="21"/>
      <c r="R8" s="21"/>
    </row>
    <row r="9" spans="1:19" s="6" customFormat="1" x14ac:dyDescent="0.25">
      <c r="A9" s="154"/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</row>
    <row r="10" spans="1:19" s="6" customFormat="1" ht="18.75" x14ac:dyDescent="0.3">
      <c r="A10" s="691" t="s">
        <v>20</v>
      </c>
      <c r="B10" s="691"/>
      <c r="C10" s="691"/>
      <c r="D10" s="691"/>
      <c r="E10" s="691"/>
      <c r="F10" s="691"/>
      <c r="G10" s="691"/>
      <c r="H10" s="691"/>
      <c r="I10" s="691"/>
      <c r="J10" s="691"/>
      <c r="K10" s="691"/>
      <c r="L10" s="691"/>
      <c r="M10" s="691"/>
      <c r="N10" s="172"/>
      <c r="O10" s="172"/>
      <c r="P10" s="172"/>
      <c r="Q10" s="172"/>
      <c r="R10" s="172"/>
    </row>
    <row r="11" spans="1:19" s="6" customFormat="1" ht="18.75" x14ac:dyDescent="0.3">
      <c r="R11" s="29"/>
    </row>
    <row r="12" spans="1:19" s="6" customFormat="1" ht="18.75" x14ac:dyDescent="0.25">
      <c r="A12" s="657" t="s">
        <v>57</v>
      </c>
      <c r="B12" s="657"/>
      <c r="C12" s="657"/>
      <c r="D12" s="657"/>
      <c r="E12" s="657"/>
      <c r="F12" s="657"/>
      <c r="G12" s="657"/>
      <c r="H12" s="657"/>
      <c r="I12" s="657"/>
      <c r="J12" s="657"/>
      <c r="K12" s="657"/>
      <c r="L12" s="657"/>
      <c r="M12" s="657"/>
      <c r="N12" s="17"/>
      <c r="O12" s="173"/>
      <c r="P12" s="173"/>
      <c r="Q12" s="173"/>
      <c r="R12" s="173"/>
    </row>
    <row r="13" spans="1:19" s="6" customFormat="1" x14ac:dyDescent="0.25">
      <c r="A13" s="658" t="s">
        <v>180</v>
      </c>
      <c r="B13" s="658"/>
      <c r="C13" s="658"/>
      <c r="D13" s="658"/>
      <c r="E13" s="658"/>
      <c r="F13" s="658"/>
      <c r="G13" s="658"/>
      <c r="H13" s="658"/>
      <c r="I13" s="658"/>
      <c r="J13" s="658"/>
      <c r="K13" s="658"/>
      <c r="L13" s="658"/>
      <c r="M13" s="658"/>
      <c r="N13" s="21"/>
      <c r="O13" s="21"/>
      <c r="P13" s="21"/>
      <c r="Q13" s="21"/>
      <c r="R13" s="21"/>
    </row>
    <row r="14" spans="1:19" s="15" customFormat="1" x14ac:dyDescent="0.2">
      <c r="A14" s="705"/>
      <c r="B14" s="705"/>
      <c r="C14" s="705"/>
      <c r="D14" s="705"/>
      <c r="E14" s="705"/>
      <c r="F14" s="705"/>
      <c r="G14" s="705"/>
      <c r="H14" s="705"/>
      <c r="I14" s="705"/>
      <c r="J14" s="705"/>
      <c r="K14" s="705"/>
      <c r="L14" s="705"/>
      <c r="M14" s="705"/>
    </row>
    <row r="15" spans="1:19" s="33" customFormat="1" ht="79.5" customHeight="1" x14ac:dyDescent="0.2">
      <c r="A15" s="700" t="s">
        <v>71</v>
      </c>
      <c r="B15" s="700" t="s">
        <v>18</v>
      </c>
      <c r="C15" s="700" t="s">
        <v>5</v>
      </c>
      <c r="D15" s="704" t="s">
        <v>884</v>
      </c>
      <c r="E15" s="704" t="s">
        <v>883</v>
      </c>
      <c r="F15" s="704" t="s">
        <v>25</v>
      </c>
      <c r="G15" s="704"/>
      <c r="H15" s="704" t="s">
        <v>282</v>
      </c>
      <c r="I15" s="704"/>
      <c r="J15" s="704" t="s">
        <v>26</v>
      </c>
      <c r="K15" s="704"/>
      <c r="L15" s="704" t="s">
        <v>953</v>
      </c>
      <c r="M15" s="704"/>
    </row>
    <row r="16" spans="1:19" s="33" customFormat="1" ht="55.5" customHeight="1" x14ac:dyDescent="0.2">
      <c r="A16" s="700"/>
      <c r="B16" s="700"/>
      <c r="C16" s="700"/>
      <c r="D16" s="704"/>
      <c r="E16" s="704"/>
      <c r="F16" s="34" t="s">
        <v>955</v>
      </c>
      <c r="G16" s="34" t="s">
        <v>937</v>
      </c>
      <c r="H16" s="34" t="s">
        <v>285</v>
      </c>
      <c r="I16" s="34" t="s">
        <v>937</v>
      </c>
      <c r="J16" s="34" t="s">
        <v>285</v>
      </c>
      <c r="K16" s="34" t="s">
        <v>937</v>
      </c>
      <c r="L16" s="34" t="s">
        <v>285</v>
      </c>
      <c r="M16" s="34" t="s">
        <v>937</v>
      </c>
    </row>
    <row r="17" spans="1:13" s="16" customFormat="1" ht="16.5" x14ac:dyDescent="0.25">
      <c r="A17" s="194">
        <v>1</v>
      </c>
      <c r="B17" s="194">
        <v>2</v>
      </c>
      <c r="C17" s="194">
        <v>3</v>
      </c>
      <c r="D17" s="194">
        <v>4</v>
      </c>
      <c r="E17" s="194">
        <v>5</v>
      </c>
      <c r="F17" s="194">
        <v>6</v>
      </c>
      <c r="G17" s="194">
        <v>7</v>
      </c>
      <c r="H17" s="194">
        <v>8</v>
      </c>
      <c r="I17" s="194">
        <v>9</v>
      </c>
      <c r="J17" s="194">
        <v>10</v>
      </c>
      <c r="K17" s="194">
        <v>11</v>
      </c>
      <c r="L17" s="194">
        <v>12</v>
      </c>
      <c r="M17" s="194">
        <v>13</v>
      </c>
    </row>
    <row r="18" spans="1:13" s="16" customFormat="1" ht="16.5" x14ac:dyDescent="0.25">
      <c r="A18" s="200"/>
      <c r="B18" s="200"/>
      <c r="C18" s="200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1:13" s="16" customFormat="1" ht="16.5" x14ac:dyDescent="0.25">
      <c r="A19" s="201"/>
      <c r="B19" s="201"/>
      <c r="C19" s="201"/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0" spans="1:13" s="16" customFormat="1" ht="16.5" x14ac:dyDescent="0.25">
      <c r="A20" s="201"/>
      <c r="B20" s="201"/>
      <c r="C20" s="201"/>
      <c r="D20" s="25"/>
      <c r="E20" s="25"/>
      <c r="F20" s="25"/>
      <c r="G20" s="25"/>
      <c r="H20" s="25"/>
      <c r="I20" s="25"/>
      <c r="J20" s="25"/>
      <c r="K20" s="25"/>
      <c r="L20" s="25"/>
      <c r="M20" s="25"/>
    </row>
    <row r="21" spans="1:13" ht="49.5" customHeight="1" x14ac:dyDescent="0.25">
      <c r="A21" s="703" t="s">
        <v>940</v>
      </c>
      <c r="B21" s="703"/>
      <c r="C21" s="703"/>
      <c r="D21" s="703"/>
      <c r="E21" s="703"/>
      <c r="F21" s="703"/>
      <c r="G21" s="703"/>
      <c r="H21" s="202"/>
      <c r="I21" s="202"/>
      <c r="J21" s="153"/>
      <c r="K21" s="153"/>
    </row>
  </sheetData>
  <customSheetViews>
    <customSheetView guid="{500C2F4F-1743-499A-A051-20565DBF52B2}" scale="80" showPageBreaks="1" printArea="1" view="pageBreakPreview">
      <selection activeCell="F16" sqref="F16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18">
    <mergeCell ref="A12:M12"/>
    <mergeCell ref="B4:J4"/>
    <mergeCell ref="A5:M5"/>
    <mergeCell ref="A7:M7"/>
    <mergeCell ref="A8:M8"/>
    <mergeCell ref="A10:M10"/>
    <mergeCell ref="A21:G21"/>
    <mergeCell ref="L15:M15"/>
    <mergeCell ref="A13:M13"/>
    <mergeCell ref="A14:M14"/>
    <mergeCell ref="A15:A16"/>
    <mergeCell ref="B15:B16"/>
    <mergeCell ref="C15:C16"/>
    <mergeCell ref="D15:D16"/>
    <mergeCell ref="E15:E16"/>
    <mergeCell ref="F15:G15"/>
    <mergeCell ref="H15:I15"/>
    <mergeCell ref="J15:K15"/>
  </mergeCells>
  <pageMargins left="0.25" right="0.25" top="0.75" bottom="0.75" header="0.3" footer="0.3"/>
  <pageSetup paperSize="9" scale="51" orientation="landscape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CCFF99"/>
    <pageSetUpPr fitToPage="1"/>
  </sheetPr>
  <dimension ref="A1:N455"/>
  <sheetViews>
    <sheetView tabSelected="1" view="pageBreakPreview" zoomScale="75" zoomScaleNormal="25" zoomScaleSheetLayoutView="75" workbookViewId="0">
      <selection activeCell="G454" sqref="G454"/>
    </sheetView>
  </sheetViews>
  <sheetFormatPr defaultRowHeight="15.75" x14ac:dyDescent="0.25"/>
  <cols>
    <col min="1" max="1" width="9.75" style="42" customWidth="1"/>
    <col min="2" max="2" width="98.875" style="405" customWidth="1"/>
    <col min="3" max="3" width="10.75" style="44" customWidth="1"/>
    <col min="4" max="4" width="9.75" style="44" customWidth="1"/>
    <col min="5" max="5" width="10" style="406" customWidth="1"/>
    <col min="6" max="6" width="12.625" style="406" customWidth="1"/>
    <col min="7" max="7" width="13.5" style="407" customWidth="1"/>
    <col min="8" max="8" width="11.5" style="407" customWidth="1"/>
    <col min="9" max="9" width="9" style="407"/>
    <col min="10" max="10" width="13.625" style="407" customWidth="1"/>
    <col min="11" max="11" width="12.375" style="407" bestFit="1" customWidth="1"/>
    <col min="12" max="12" width="13.375" style="407" customWidth="1"/>
    <col min="13" max="13" width="18.5" style="407" customWidth="1"/>
    <col min="14" max="14" width="14" style="407" customWidth="1"/>
    <col min="15" max="16384" width="9" style="407"/>
  </cols>
  <sheetData>
    <row r="1" spans="1:8" ht="18.75" x14ac:dyDescent="0.25">
      <c r="D1" s="44" t="s">
        <v>886</v>
      </c>
      <c r="H1" s="47" t="s">
        <v>938</v>
      </c>
    </row>
    <row r="2" spans="1:8" ht="18.75" x14ac:dyDescent="0.25">
      <c r="H2" s="47" t="s">
        <v>0</v>
      </c>
    </row>
    <row r="3" spans="1:8" ht="18.75" x14ac:dyDescent="0.3">
      <c r="H3" s="29" t="s">
        <v>946</v>
      </c>
    </row>
    <row r="4" spans="1:8" ht="18.75" x14ac:dyDescent="0.25">
      <c r="H4" s="47"/>
    </row>
    <row r="5" spans="1:8" ht="18.75" x14ac:dyDescent="0.25">
      <c r="H5" s="47"/>
    </row>
    <row r="6" spans="1:8" x14ac:dyDescent="0.25">
      <c r="A6" s="711" t="s">
        <v>1034</v>
      </c>
      <c r="B6" s="711"/>
      <c r="C6" s="711"/>
      <c r="D6" s="711"/>
      <c r="E6" s="711"/>
      <c r="F6" s="711"/>
      <c r="G6" s="711"/>
      <c r="H6" s="711"/>
    </row>
    <row r="7" spans="1:8" ht="25.5" customHeight="1" x14ac:dyDescent="0.25">
      <c r="A7" s="711"/>
      <c r="B7" s="711"/>
      <c r="C7" s="711"/>
      <c r="D7" s="711"/>
      <c r="E7" s="711"/>
      <c r="F7" s="711"/>
      <c r="G7" s="711"/>
      <c r="H7" s="711"/>
    </row>
    <row r="9" spans="1:8" ht="18.75" x14ac:dyDescent="0.25">
      <c r="A9" s="714" t="s">
        <v>988</v>
      </c>
      <c r="B9" s="714"/>
      <c r="C9" s="714"/>
      <c r="D9" s="714"/>
      <c r="E9" s="714"/>
      <c r="F9" s="714"/>
      <c r="G9" s="714"/>
      <c r="H9" s="714"/>
    </row>
    <row r="10" spans="1:8" x14ac:dyDescent="0.25">
      <c r="A10" s="823" t="s">
        <v>980</v>
      </c>
      <c r="B10" s="823"/>
      <c r="C10" s="823"/>
      <c r="D10" s="823"/>
      <c r="E10" s="823"/>
      <c r="F10" s="823"/>
      <c r="G10" s="823"/>
      <c r="H10" s="823"/>
    </row>
    <row r="11" spans="1:8" ht="15.75" customHeight="1" x14ac:dyDescent="0.25">
      <c r="A11" s="714" t="s">
        <v>976</v>
      </c>
      <c r="B11" s="714"/>
      <c r="C11" s="714"/>
      <c r="D11" s="714"/>
      <c r="E11" s="714"/>
      <c r="F11" s="714"/>
      <c r="G11" s="714"/>
      <c r="H11" s="714"/>
    </row>
    <row r="12" spans="1:8" ht="18.75" x14ac:dyDescent="0.25">
      <c r="A12" s="714" t="s">
        <v>993</v>
      </c>
      <c r="B12" s="714"/>
      <c r="C12" s="714"/>
      <c r="D12" s="714"/>
      <c r="E12" s="714"/>
      <c r="F12" s="714"/>
      <c r="G12" s="714"/>
      <c r="H12" s="714"/>
    </row>
    <row r="13" spans="1:8" ht="18.75" x14ac:dyDescent="0.25">
      <c r="B13" s="49"/>
    </row>
    <row r="14" spans="1:8" ht="20.25" customHeight="1" x14ac:dyDescent="0.25">
      <c r="A14" s="822" t="s">
        <v>1032</v>
      </c>
      <c r="B14" s="822"/>
      <c r="C14" s="822"/>
      <c r="D14" s="822"/>
      <c r="E14" s="822"/>
      <c r="F14" s="822"/>
      <c r="G14" s="822"/>
      <c r="H14" s="822"/>
    </row>
    <row r="15" spans="1:8" x14ac:dyDescent="0.25">
      <c r="A15" s="821" t="s">
        <v>290</v>
      </c>
      <c r="B15" s="821"/>
    </row>
    <row r="16" spans="1:8" x14ac:dyDescent="0.25">
      <c r="A16" s="407"/>
      <c r="B16" s="407"/>
      <c r="C16" s="407"/>
      <c r="D16" s="407"/>
      <c r="E16" s="408"/>
      <c r="F16" s="407"/>
    </row>
    <row r="17" spans="1:12" ht="18.75" customHeight="1" x14ac:dyDescent="0.25">
      <c r="A17" s="407"/>
      <c r="B17" s="407"/>
      <c r="C17" s="407"/>
      <c r="D17" s="407"/>
      <c r="E17" s="408"/>
      <c r="F17" s="407"/>
      <c r="J17" s="407" t="s">
        <v>886</v>
      </c>
    </row>
    <row r="18" spans="1:12" ht="21" thickBot="1" x14ac:dyDescent="0.3">
      <c r="A18" s="709" t="s">
        <v>291</v>
      </c>
      <c r="B18" s="709"/>
      <c r="C18" s="709"/>
      <c r="D18" s="709"/>
      <c r="E18" s="709"/>
      <c r="F18" s="709"/>
      <c r="G18" s="709"/>
      <c r="H18" s="709"/>
    </row>
    <row r="19" spans="1:12" s="135" customFormat="1" ht="44.25" customHeight="1" x14ac:dyDescent="0.25">
      <c r="A19" s="801" t="s">
        <v>181</v>
      </c>
      <c r="B19" s="803" t="s">
        <v>182</v>
      </c>
      <c r="C19" s="805" t="s">
        <v>292</v>
      </c>
      <c r="D19" s="807" t="s">
        <v>994</v>
      </c>
      <c r="E19" s="808"/>
      <c r="F19" s="820" t="s">
        <v>902</v>
      </c>
      <c r="G19" s="808"/>
      <c r="H19" s="818" t="s">
        <v>7</v>
      </c>
    </row>
    <row r="20" spans="1:12" s="135" customFormat="1" ht="32.25" customHeight="1" x14ac:dyDescent="0.25">
      <c r="A20" s="802"/>
      <c r="B20" s="804"/>
      <c r="C20" s="806"/>
      <c r="D20" s="409" t="s">
        <v>995</v>
      </c>
      <c r="E20" s="410" t="s">
        <v>1033</v>
      </c>
      <c r="F20" s="410" t="s">
        <v>875</v>
      </c>
      <c r="G20" s="411" t="s">
        <v>873</v>
      </c>
      <c r="H20" s="819"/>
    </row>
    <row r="21" spans="1:12" s="415" customFormat="1" ht="16.5" thickBot="1" x14ac:dyDescent="0.3">
      <c r="A21" s="412">
        <v>1</v>
      </c>
      <c r="B21" s="413">
        <v>2</v>
      </c>
      <c r="C21" s="50">
        <v>3</v>
      </c>
      <c r="D21" s="414">
        <v>4</v>
      </c>
      <c r="E21" s="412">
        <v>5</v>
      </c>
      <c r="F21" s="412" t="s">
        <v>871</v>
      </c>
      <c r="G21" s="413">
        <v>7</v>
      </c>
      <c r="H21" s="413">
        <v>8</v>
      </c>
      <c r="I21" s="407"/>
    </row>
    <row r="22" spans="1:12" s="415" customFormat="1" ht="19.5" thickBot="1" x14ac:dyDescent="0.3">
      <c r="A22" s="809" t="s">
        <v>293</v>
      </c>
      <c r="B22" s="810"/>
      <c r="C22" s="810"/>
      <c r="D22" s="810"/>
      <c r="E22" s="810"/>
      <c r="F22" s="810"/>
      <c r="G22" s="810"/>
      <c r="H22" s="811"/>
      <c r="I22" s="407"/>
    </row>
    <row r="23" spans="1:12" s="415" customFormat="1" x14ac:dyDescent="0.25">
      <c r="A23" s="264" t="s">
        <v>183</v>
      </c>
      <c r="B23" s="269" t="s">
        <v>294</v>
      </c>
      <c r="C23" s="265" t="s">
        <v>960</v>
      </c>
      <c r="D23" s="268">
        <f>D29+D31+D37</f>
        <v>120.3954</v>
      </c>
      <c r="E23" s="268">
        <f>E29+E31+E37</f>
        <v>0</v>
      </c>
      <c r="F23" s="280">
        <f>E23-D23</f>
        <v>-120.3954</v>
      </c>
      <c r="G23" s="416">
        <f>F23/D23</f>
        <v>-1</v>
      </c>
      <c r="H23" s="282"/>
      <c r="I23" s="407"/>
    </row>
    <row r="24" spans="1:12" s="415" customFormat="1" ht="16.5" customHeight="1" x14ac:dyDescent="0.25">
      <c r="A24" s="417" t="s">
        <v>184</v>
      </c>
      <c r="B24" s="418" t="s">
        <v>295</v>
      </c>
      <c r="C24" s="419" t="s">
        <v>960</v>
      </c>
      <c r="D24" s="332"/>
      <c r="E24" s="420"/>
      <c r="F24" s="420"/>
      <c r="G24" s="421"/>
      <c r="H24" s="422"/>
      <c r="I24" s="407"/>
    </row>
    <row r="25" spans="1:12" s="415" customFormat="1" ht="16.5" customHeight="1" x14ac:dyDescent="0.25">
      <c r="A25" s="417" t="s">
        <v>186</v>
      </c>
      <c r="B25" s="423" t="s">
        <v>296</v>
      </c>
      <c r="C25" s="419" t="s">
        <v>960</v>
      </c>
      <c r="D25" s="332"/>
      <c r="E25" s="420"/>
      <c r="F25" s="420"/>
      <c r="G25" s="421"/>
      <c r="H25" s="422"/>
      <c r="I25" s="407"/>
    </row>
    <row r="26" spans="1:12" s="415" customFormat="1" ht="16.5" customHeight="1" x14ac:dyDescent="0.25">
      <c r="A26" s="417" t="s">
        <v>199</v>
      </c>
      <c r="B26" s="423" t="s">
        <v>297</v>
      </c>
      <c r="C26" s="419" t="s">
        <v>960</v>
      </c>
      <c r="D26" s="332"/>
      <c r="E26" s="420"/>
      <c r="F26" s="420"/>
      <c r="G26" s="421"/>
      <c r="H26" s="422"/>
      <c r="I26" s="407"/>
    </row>
    <row r="27" spans="1:12" s="415" customFormat="1" ht="16.5" customHeight="1" x14ac:dyDescent="0.25">
      <c r="A27" s="417" t="s">
        <v>200</v>
      </c>
      <c r="B27" s="423" t="s">
        <v>298</v>
      </c>
      <c r="C27" s="419" t="s">
        <v>960</v>
      </c>
      <c r="D27" s="332"/>
      <c r="E27" s="420"/>
      <c r="F27" s="420"/>
      <c r="G27" s="421"/>
      <c r="H27" s="422"/>
      <c r="I27" s="407"/>
    </row>
    <row r="28" spans="1:12" s="415" customFormat="1" ht="16.5" customHeight="1" x14ac:dyDescent="0.25">
      <c r="A28" s="417" t="s">
        <v>202</v>
      </c>
      <c r="B28" s="418" t="s">
        <v>299</v>
      </c>
      <c r="C28" s="419" t="s">
        <v>960</v>
      </c>
      <c r="D28" s="332"/>
      <c r="E28" s="420"/>
      <c r="F28" s="420"/>
      <c r="G28" s="424"/>
      <c r="H28" s="425"/>
      <c r="I28" s="407"/>
    </row>
    <row r="29" spans="1:12" s="415" customFormat="1" ht="16.5" customHeight="1" x14ac:dyDescent="0.25">
      <c r="A29" s="258" t="s">
        <v>225</v>
      </c>
      <c r="B29" s="426" t="s">
        <v>300</v>
      </c>
      <c r="C29" s="259" t="s">
        <v>960</v>
      </c>
      <c r="D29" s="268">
        <f>D38-D57</f>
        <v>120.3954</v>
      </c>
      <c r="E29" s="268">
        <f>E38-E57</f>
        <v>0</v>
      </c>
      <c r="F29" s="268">
        <f>E29-D29</f>
        <v>-120.3954</v>
      </c>
      <c r="G29" s="427">
        <f>F29/D29</f>
        <v>-1</v>
      </c>
      <c r="H29" s="282"/>
      <c r="I29" s="407"/>
    </row>
    <row r="30" spans="1:12" s="415" customFormat="1" ht="16.5" customHeight="1" x14ac:dyDescent="0.25">
      <c r="A30" s="417" t="s">
        <v>226</v>
      </c>
      <c r="B30" s="418" t="s">
        <v>301</v>
      </c>
      <c r="C30" s="419" t="s">
        <v>960</v>
      </c>
      <c r="D30" s="332"/>
      <c r="E30" s="428"/>
      <c r="F30" s="420"/>
      <c r="G30" s="421"/>
      <c r="H30" s="425"/>
      <c r="I30" s="407"/>
    </row>
    <row r="31" spans="1:12" s="415" customFormat="1" ht="16.5" customHeight="1" x14ac:dyDescent="0.25">
      <c r="A31" s="429" t="s">
        <v>302</v>
      </c>
      <c r="B31" s="430" t="s">
        <v>303</v>
      </c>
      <c r="C31" s="431" t="s">
        <v>960</v>
      </c>
      <c r="D31" s="432"/>
      <c r="E31" s="433"/>
      <c r="F31" s="433"/>
      <c r="G31" s="434"/>
      <c r="H31" s="435"/>
      <c r="I31" s="407"/>
      <c r="J31" s="373"/>
      <c r="L31" s="436"/>
    </row>
    <row r="32" spans="1:12" s="415" customFormat="1" ht="16.5" customHeight="1" x14ac:dyDescent="0.25">
      <c r="A32" s="417" t="s">
        <v>304</v>
      </c>
      <c r="B32" s="418" t="s">
        <v>305</v>
      </c>
      <c r="C32" s="419" t="s">
        <v>960</v>
      </c>
      <c r="D32" s="332"/>
      <c r="E32" s="428"/>
      <c r="F32" s="420"/>
      <c r="G32" s="421"/>
      <c r="H32" s="425"/>
      <c r="I32" s="407"/>
    </row>
    <row r="33" spans="1:9" s="415" customFormat="1" ht="16.5" customHeight="1" x14ac:dyDescent="0.25">
      <c r="A33" s="417" t="s">
        <v>306</v>
      </c>
      <c r="B33" s="418" t="s">
        <v>307</v>
      </c>
      <c r="C33" s="419" t="s">
        <v>960</v>
      </c>
      <c r="D33" s="332"/>
      <c r="E33" s="428"/>
      <c r="F33" s="420"/>
      <c r="G33" s="421"/>
      <c r="H33" s="425"/>
      <c r="I33" s="407"/>
    </row>
    <row r="34" spans="1:9" s="415" customFormat="1" ht="16.5" customHeight="1" x14ac:dyDescent="0.25">
      <c r="A34" s="417" t="s">
        <v>308</v>
      </c>
      <c r="B34" s="423" t="s">
        <v>309</v>
      </c>
      <c r="C34" s="419" t="s">
        <v>960</v>
      </c>
      <c r="D34" s="332"/>
      <c r="E34" s="428"/>
      <c r="F34" s="420"/>
      <c r="G34" s="421"/>
      <c r="H34" s="425"/>
      <c r="I34" s="407"/>
    </row>
    <row r="35" spans="1:9" s="415" customFormat="1" ht="16.5" customHeight="1" x14ac:dyDescent="0.25">
      <c r="A35" s="417" t="s">
        <v>310</v>
      </c>
      <c r="B35" s="437" t="s">
        <v>197</v>
      </c>
      <c r="C35" s="419" t="s">
        <v>960</v>
      </c>
      <c r="D35" s="332"/>
      <c r="E35" s="428"/>
      <c r="F35" s="420"/>
      <c r="G35" s="421"/>
      <c r="H35" s="425"/>
      <c r="I35" s="407"/>
    </row>
    <row r="36" spans="1:9" s="415" customFormat="1" ht="16.5" customHeight="1" x14ac:dyDescent="0.25">
      <c r="A36" s="417" t="s">
        <v>311</v>
      </c>
      <c r="B36" s="437" t="s">
        <v>198</v>
      </c>
      <c r="C36" s="419" t="s">
        <v>960</v>
      </c>
      <c r="D36" s="332"/>
      <c r="E36" s="428"/>
      <c r="F36" s="420"/>
      <c r="G36" s="421"/>
      <c r="H36" s="425"/>
      <c r="I36" s="407"/>
    </row>
    <row r="37" spans="1:9" s="415" customFormat="1" ht="16.5" customHeight="1" thickBot="1" x14ac:dyDescent="0.3">
      <c r="A37" s="438" t="s">
        <v>312</v>
      </c>
      <c r="B37" s="439" t="s">
        <v>313</v>
      </c>
      <c r="C37" s="440" t="s">
        <v>960</v>
      </c>
      <c r="D37" s="432"/>
      <c r="E37" s="441"/>
      <c r="F37" s="433"/>
      <c r="G37" s="434"/>
      <c r="H37" s="435"/>
      <c r="I37" s="407"/>
    </row>
    <row r="38" spans="1:9" s="415" customFormat="1" ht="16.5" customHeight="1" x14ac:dyDescent="0.25">
      <c r="A38" s="270" t="s">
        <v>230</v>
      </c>
      <c r="B38" s="271" t="s">
        <v>314</v>
      </c>
      <c r="C38" s="272" t="s">
        <v>960</v>
      </c>
      <c r="D38" s="369">
        <f>D53+D62+D68+D69+D70+D73+D77</f>
        <v>134.44669999999999</v>
      </c>
      <c r="E38" s="369">
        <f>E53+E62+E68+E69+E70+E73+E77</f>
        <v>0</v>
      </c>
      <c r="F38" s="281">
        <f>E38-D38</f>
        <v>-134.44669999999999</v>
      </c>
      <c r="G38" s="442">
        <f>F38/D38</f>
        <v>-1</v>
      </c>
      <c r="H38" s="279"/>
      <c r="I38" s="407"/>
    </row>
    <row r="39" spans="1:9" s="415" customFormat="1" x14ac:dyDescent="0.25">
      <c r="A39" s="417" t="s">
        <v>232</v>
      </c>
      <c r="B39" s="418" t="s">
        <v>295</v>
      </c>
      <c r="C39" s="419" t="s">
        <v>960</v>
      </c>
      <c r="D39" s="332"/>
      <c r="E39" s="443"/>
      <c r="F39" s="425"/>
      <c r="G39" s="425"/>
      <c r="H39" s="422"/>
      <c r="I39" s="407"/>
    </row>
    <row r="40" spans="1:9" s="415" customFormat="1" ht="17.25" customHeight="1" x14ac:dyDescent="0.25">
      <c r="A40" s="417" t="s">
        <v>315</v>
      </c>
      <c r="B40" s="444" t="s">
        <v>296</v>
      </c>
      <c r="C40" s="419" t="s">
        <v>960</v>
      </c>
      <c r="D40" s="332"/>
      <c r="E40" s="443"/>
      <c r="F40" s="425"/>
      <c r="G40" s="425"/>
      <c r="H40" s="422"/>
      <c r="I40" s="407"/>
    </row>
    <row r="41" spans="1:9" s="415" customFormat="1" ht="17.25" customHeight="1" x14ac:dyDescent="0.25">
      <c r="A41" s="417" t="s">
        <v>316</v>
      </c>
      <c r="B41" s="444" t="s">
        <v>297</v>
      </c>
      <c r="C41" s="419" t="s">
        <v>960</v>
      </c>
      <c r="D41" s="332"/>
      <c r="E41" s="443"/>
      <c r="F41" s="425"/>
      <c r="G41" s="425"/>
      <c r="H41" s="422"/>
      <c r="I41" s="407"/>
    </row>
    <row r="42" spans="1:9" s="415" customFormat="1" ht="17.25" customHeight="1" x14ac:dyDescent="0.25">
      <c r="A42" s="417" t="s">
        <v>317</v>
      </c>
      <c r="B42" s="444" t="s">
        <v>298</v>
      </c>
      <c r="C42" s="419" t="s">
        <v>960</v>
      </c>
      <c r="D42" s="332"/>
      <c r="E42" s="443"/>
      <c r="F42" s="425"/>
      <c r="G42" s="425"/>
      <c r="H42" s="422"/>
      <c r="I42" s="407"/>
    </row>
    <row r="43" spans="1:9" s="415" customFormat="1" x14ac:dyDescent="0.25">
      <c r="A43" s="417" t="s">
        <v>234</v>
      </c>
      <c r="B43" s="418" t="s">
        <v>299</v>
      </c>
      <c r="C43" s="419" t="s">
        <v>960</v>
      </c>
      <c r="D43" s="332"/>
      <c r="E43" s="443"/>
      <c r="F43" s="445"/>
      <c r="G43" s="445"/>
      <c r="H43" s="422"/>
      <c r="I43" s="407"/>
    </row>
    <row r="44" spans="1:9" s="415" customFormat="1" x14ac:dyDescent="0.25">
      <c r="A44" s="258" t="s">
        <v>236</v>
      </c>
      <c r="B44" s="426" t="s">
        <v>300</v>
      </c>
      <c r="C44" s="259" t="s">
        <v>960</v>
      </c>
      <c r="D44" s="268">
        <f>D38-D46</f>
        <v>134.44669999999999</v>
      </c>
      <c r="E44" s="268">
        <f>E38-E46</f>
        <v>0</v>
      </c>
      <c r="F44" s="268">
        <f>E44-D44</f>
        <v>-134.44669999999999</v>
      </c>
      <c r="G44" s="427">
        <f>F44/D44</f>
        <v>-1</v>
      </c>
      <c r="H44" s="282"/>
      <c r="I44" s="407"/>
    </row>
    <row r="45" spans="1:9" s="415" customFormat="1" x14ac:dyDescent="0.25">
      <c r="A45" s="417" t="s">
        <v>237</v>
      </c>
      <c r="B45" s="418" t="s">
        <v>301</v>
      </c>
      <c r="C45" s="419" t="s">
        <v>960</v>
      </c>
      <c r="D45" s="332"/>
      <c r="E45" s="443"/>
      <c r="F45" s="425"/>
      <c r="G45" s="425"/>
      <c r="H45" s="422"/>
      <c r="I45" s="407"/>
    </row>
    <row r="46" spans="1:9" s="415" customFormat="1" x14ac:dyDescent="0.25">
      <c r="A46" s="429" t="s">
        <v>239</v>
      </c>
      <c r="B46" s="430" t="s">
        <v>303</v>
      </c>
      <c r="C46" s="431" t="s">
        <v>960</v>
      </c>
      <c r="D46" s="432"/>
      <c r="E46" s="433"/>
      <c r="F46" s="433"/>
      <c r="G46" s="434"/>
      <c r="H46" s="435"/>
      <c r="I46" s="407"/>
    </row>
    <row r="47" spans="1:9" s="415" customFormat="1" x14ac:dyDescent="0.25">
      <c r="A47" s="417" t="s">
        <v>249</v>
      </c>
      <c r="B47" s="418" t="s">
        <v>305</v>
      </c>
      <c r="C47" s="419" t="s">
        <v>960</v>
      </c>
      <c r="D47" s="332"/>
      <c r="E47" s="443"/>
      <c r="F47" s="425"/>
      <c r="G47" s="425"/>
      <c r="H47" s="422"/>
      <c r="I47" s="407"/>
    </row>
    <row r="48" spans="1:9" s="415" customFormat="1" ht="15.75" customHeight="1" x14ac:dyDescent="0.25">
      <c r="A48" s="417" t="s">
        <v>251</v>
      </c>
      <c r="B48" s="418" t="s">
        <v>307</v>
      </c>
      <c r="C48" s="419" t="s">
        <v>960</v>
      </c>
      <c r="D48" s="332"/>
      <c r="E48" s="443"/>
      <c r="F48" s="425"/>
      <c r="G48" s="425"/>
      <c r="H48" s="422"/>
      <c r="I48" s="407"/>
    </row>
    <row r="49" spans="1:14" s="415" customFormat="1" ht="17.25" customHeight="1" x14ac:dyDescent="0.25">
      <c r="A49" s="417" t="s">
        <v>318</v>
      </c>
      <c r="B49" s="423" t="s">
        <v>309</v>
      </c>
      <c r="C49" s="419" t="s">
        <v>960</v>
      </c>
      <c r="D49" s="332"/>
      <c r="E49" s="443"/>
      <c r="F49" s="425"/>
      <c r="G49" s="425"/>
      <c r="H49" s="422"/>
      <c r="I49" s="407"/>
    </row>
    <row r="50" spans="1:14" s="415" customFormat="1" x14ac:dyDescent="0.25">
      <c r="A50" s="417" t="s">
        <v>319</v>
      </c>
      <c r="B50" s="444" t="s">
        <v>197</v>
      </c>
      <c r="C50" s="419" t="s">
        <v>960</v>
      </c>
      <c r="D50" s="332"/>
      <c r="E50" s="443"/>
      <c r="F50" s="425"/>
      <c r="G50" s="425"/>
      <c r="H50" s="422"/>
      <c r="I50" s="407"/>
      <c r="J50" s="446"/>
      <c r="N50" s="447"/>
    </row>
    <row r="51" spans="1:14" s="415" customFormat="1" x14ac:dyDescent="0.25">
      <c r="A51" s="417" t="s">
        <v>320</v>
      </c>
      <c r="B51" s="444" t="s">
        <v>198</v>
      </c>
      <c r="C51" s="419" t="s">
        <v>960</v>
      </c>
      <c r="D51" s="332"/>
      <c r="E51" s="443"/>
      <c r="F51" s="425"/>
      <c r="G51" s="425"/>
      <c r="H51" s="422"/>
      <c r="I51" s="407"/>
      <c r="J51" s="446"/>
      <c r="K51" s="436"/>
      <c r="L51" s="446"/>
      <c r="M51" s="448"/>
      <c r="N51" s="449"/>
    </row>
    <row r="52" spans="1:14" s="415" customFormat="1" x14ac:dyDescent="0.25">
      <c r="A52" s="429" t="s">
        <v>321</v>
      </c>
      <c r="B52" s="430" t="s">
        <v>313</v>
      </c>
      <c r="C52" s="431" t="s">
        <v>960</v>
      </c>
      <c r="D52" s="432"/>
      <c r="E52" s="450"/>
      <c r="F52" s="433"/>
      <c r="G52" s="434"/>
      <c r="H52" s="435"/>
      <c r="I52" s="407"/>
      <c r="J52" s="446"/>
      <c r="M52" s="448"/>
      <c r="N52" s="449"/>
    </row>
    <row r="53" spans="1:14" s="415" customFormat="1" x14ac:dyDescent="0.25">
      <c r="A53" s="260" t="s">
        <v>322</v>
      </c>
      <c r="B53" s="278" t="s">
        <v>323</v>
      </c>
      <c r="C53" s="261" t="s">
        <v>960</v>
      </c>
      <c r="D53" s="333">
        <f>D57+D60+D61</f>
        <v>35.102499999999999</v>
      </c>
      <c r="E53" s="281">
        <f>E55+E60+E61</f>
        <v>0</v>
      </c>
      <c r="F53" s="281">
        <f>E53-D53</f>
        <v>-35.102499999999999</v>
      </c>
      <c r="G53" s="442">
        <f>F53/D53</f>
        <v>-1</v>
      </c>
      <c r="H53" s="278"/>
      <c r="I53" s="407"/>
      <c r="J53" s="451"/>
      <c r="M53" s="436"/>
      <c r="N53" s="449"/>
    </row>
    <row r="54" spans="1:14" s="415" customFormat="1" x14ac:dyDescent="0.25">
      <c r="A54" s="417" t="s">
        <v>315</v>
      </c>
      <c r="B54" s="444" t="s">
        <v>324</v>
      </c>
      <c r="C54" s="452" t="s">
        <v>960</v>
      </c>
      <c r="D54" s="375"/>
      <c r="E54" s="443"/>
      <c r="F54" s="425"/>
      <c r="G54" s="425"/>
      <c r="H54" s="453"/>
      <c r="I54" s="407"/>
      <c r="J54" s="446"/>
      <c r="N54" s="449"/>
    </row>
    <row r="55" spans="1:14" s="415" customFormat="1" x14ac:dyDescent="0.25">
      <c r="A55" s="417" t="s">
        <v>316</v>
      </c>
      <c r="B55" s="437" t="s">
        <v>325</v>
      </c>
      <c r="C55" s="452" t="s">
        <v>960</v>
      </c>
      <c r="D55" s="454">
        <f t="shared" ref="D55:G56" si="0">D56</f>
        <v>14.051299999999999</v>
      </c>
      <c r="E55" s="454">
        <f t="shared" si="0"/>
        <v>0</v>
      </c>
      <c r="F55" s="455">
        <f t="shared" si="0"/>
        <v>-14.051299999999999</v>
      </c>
      <c r="G55" s="456">
        <f t="shared" si="0"/>
        <v>-1</v>
      </c>
      <c r="H55" s="457"/>
      <c r="I55" s="407"/>
      <c r="J55" s="451"/>
      <c r="N55" s="449"/>
    </row>
    <row r="56" spans="1:14" s="415" customFormat="1" x14ac:dyDescent="0.25">
      <c r="A56" s="417" t="s">
        <v>326</v>
      </c>
      <c r="B56" s="458" t="s">
        <v>327</v>
      </c>
      <c r="C56" s="452" t="s">
        <v>960</v>
      </c>
      <c r="D56" s="454">
        <f>D57</f>
        <v>14.051299999999999</v>
      </c>
      <c r="E56" s="454">
        <f>E57</f>
        <v>0</v>
      </c>
      <c r="F56" s="455">
        <f t="shared" si="0"/>
        <v>-14.051299999999999</v>
      </c>
      <c r="G56" s="456">
        <f t="shared" si="0"/>
        <v>-1</v>
      </c>
      <c r="H56" s="457"/>
      <c r="I56" s="407"/>
      <c r="J56" s="451"/>
      <c r="N56" s="449"/>
    </row>
    <row r="57" spans="1:14" s="415" customFormat="1" ht="18.75" customHeight="1" x14ac:dyDescent="0.25">
      <c r="A57" s="258" t="s">
        <v>328</v>
      </c>
      <c r="B57" s="263" t="s">
        <v>329</v>
      </c>
      <c r="C57" s="259" t="s">
        <v>960</v>
      </c>
      <c r="D57" s="268">
        <v>14.051299999999999</v>
      </c>
      <c r="E57" s="374"/>
      <c r="F57" s="268">
        <f>E57-D57</f>
        <v>-14.051299999999999</v>
      </c>
      <c r="G57" s="427">
        <f>F57/D57</f>
        <v>-1</v>
      </c>
      <c r="H57" s="282"/>
      <c r="I57" s="407"/>
      <c r="J57" s="459"/>
      <c r="N57" s="449"/>
    </row>
    <row r="58" spans="1:14" s="415" customFormat="1" x14ac:dyDescent="0.25">
      <c r="A58" s="417" t="s">
        <v>330</v>
      </c>
      <c r="B58" s="460" t="s">
        <v>331</v>
      </c>
      <c r="C58" s="419" t="s">
        <v>960</v>
      </c>
      <c r="D58" s="332"/>
      <c r="E58" s="461"/>
      <c r="F58" s="425"/>
      <c r="G58" s="425"/>
      <c r="H58" s="422"/>
      <c r="I58" s="407"/>
      <c r="J58" s="446"/>
      <c r="N58" s="449"/>
    </row>
    <row r="59" spans="1:14" s="415" customFormat="1" ht="15.75" customHeight="1" x14ac:dyDescent="0.25">
      <c r="A59" s="417" t="s">
        <v>332</v>
      </c>
      <c r="B59" s="458" t="s">
        <v>333</v>
      </c>
      <c r="C59" s="419" t="s">
        <v>960</v>
      </c>
      <c r="D59" s="332"/>
      <c r="E59" s="461"/>
      <c r="F59" s="425"/>
      <c r="G59" s="425"/>
      <c r="H59" s="422"/>
      <c r="I59" s="407"/>
      <c r="J59" s="447"/>
      <c r="N59" s="449"/>
    </row>
    <row r="60" spans="1:14" s="415" customFormat="1" x14ac:dyDescent="0.25">
      <c r="A60" s="258" t="s">
        <v>317</v>
      </c>
      <c r="B60" s="462" t="s">
        <v>334</v>
      </c>
      <c r="C60" s="259" t="s">
        <v>960</v>
      </c>
      <c r="D60" s="268">
        <v>14.5183</v>
      </c>
      <c r="E60" s="268"/>
      <c r="F60" s="268">
        <f>E60-D60</f>
        <v>-14.5183</v>
      </c>
      <c r="G60" s="427">
        <f t="shared" ref="G60:G64" si="1">F60/D60</f>
        <v>-1</v>
      </c>
      <c r="H60" s="282"/>
      <c r="I60" s="407"/>
      <c r="N60" s="449"/>
    </row>
    <row r="61" spans="1:14" s="415" customFormat="1" x14ac:dyDescent="0.25">
      <c r="A61" s="258" t="s">
        <v>335</v>
      </c>
      <c r="B61" s="462" t="s">
        <v>336</v>
      </c>
      <c r="C61" s="259" t="s">
        <v>960</v>
      </c>
      <c r="D61" s="268">
        <v>6.5328999999999997</v>
      </c>
      <c r="E61" s="268"/>
      <c r="F61" s="268">
        <f>E61-D61</f>
        <v>-6.5328999999999997</v>
      </c>
      <c r="G61" s="427">
        <f t="shared" si="1"/>
        <v>-1</v>
      </c>
      <c r="H61" s="257"/>
      <c r="I61" s="407"/>
      <c r="N61" s="449"/>
    </row>
    <row r="62" spans="1:14" s="415" customFormat="1" x14ac:dyDescent="0.25">
      <c r="A62" s="260" t="s">
        <v>337</v>
      </c>
      <c r="B62" s="278" t="s">
        <v>338</v>
      </c>
      <c r="C62" s="261" t="s">
        <v>960</v>
      </c>
      <c r="D62" s="333">
        <f>D67+D63+D64</f>
        <v>37.686500000000002</v>
      </c>
      <c r="E62" s="333">
        <f>E67+E63+E64</f>
        <v>0</v>
      </c>
      <c r="F62" s="281">
        <f>E62-D62</f>
        <v>-37.686500000000002</v>
      </c>
      <c r="G62" s="442">
        <f>F62/D62</f>
        <v>-1</v>
      </c>
      <c r="H62" s="282"/>
      <c r="I62" s="407"/>
      <c r="N62" s="449"/>
    </row>
    <row r="63" spans="1:14" s="415" customFormat="1" ht="16.5" customHeight="1" x14ac:dyDescent="0.25">
      <c r="A63" s="258" t="s">
        <v>339</v>
      </c>
      <c r="B63" s="463" t="s">
        <v>340</v>
      </c>
      <c r="C63" s="259" t="s">
        <v>960</v>
      </c>
      <c r="D63" s="268">
        <v>13.072699999999999</v>
      </c>
      <c r="E63" s="268"/>
      <c r="F63" s="268">
        <f>E63-D63</f>
        <v>-13.072699999999999</v>
      </c>
      <c r="G63" s="427">
        <f t="shared" si="1"/>
        <v>-1</v>
      </c>
      <c r="H63" s="257"/>
      <c r="I63" s="407"/>
    </row>
    <row r="64" spans="1:14" s="415" customFormat="1" ht="16.5" customHeight="1" x14ac:dyDescent="0.25">
      <c r="A64" s="258" t="s">
        <v>341</v>
      </c>
      <c r="B64" s="463" t="s">
        <v>342</v>
      </c>
      <c r="C64" s="259" t="s">
        <v>960</v>
      </c>
      <c r="D64" s="268">
        <v>24.613800000000001</v>
      </c>
      <c r="E64" s="268"/>
      <c r="F64" s="268">
        <f>E64-D64</f>
        <v>-24.613800000000001</v>
      </c>
      <c r="G64" s="427">
        <f t="shared" si="1"/>
        <v>-1</v>
      </c>
      <c r="H64" s="257"/>
      <c r="I64" s="407"/>
    </row>
    <row r="65" spans="1:9" s="415" customFormat="1" x14ac:dyDescent="0.25">
      <c r="A65" s="417" t="s">
        <v>343</v>
      </c>
      <c r="B65" s="437" t="s">
        <v>344</v>
      </c>
      <c r="C65" s="419" t="s">
        <v>960</v>
      </c>
      <c r="D65" s="332"/>
      <c r="E65" s="443"/>
      <c r="F65" s="425"/>
      <c r="G65" s="425"/>
      <c r="H65" s="422"/>
      <c r="I65" s="407"/>
    </row>
    <row r="66" spans="1:9" s="415" customFormat="1" x14ac:dyDescent="0.25">
      <c r="A66" s="417" t="s">
        <v>345</v>
      </c>
      <c r="B66" s="437" t="s">
        <v>346</v>
      </c>
      <c r="C66" s="419" t="s">
        <v>960</v>
      </c>
      <c r="D66" s="332"/>
      <c r="E66" s="332"/>
      <c r="F66" s="332"/>
      <c r="G66" s="332"/>
      <c r="H66" s="332"/>
      <c r="I66" s="407"/>
    </row>
    <row r="67" spans="1:9" s="415" customFormat="1" x14ac:dyDescent="0.25">
      <c r="A67" s="429" t="s">
        <v>347</v>
      </c>
      <c r="B67" s="465" t="s">
        <v>348</v>
      </c>
      <c r="C67" s="431" t="s">
        <v>960</v>
      </c>
      <c r="D67" s="433"/>
      <c r="E67" s="433"/>
      <c r="F67" s="433"/>
      <c r="G67" s="434"/>
      <c r="H67" s="434"/>
      <c r="I67" s="407"/>
    </row>
    <row r="68" spans="1:9" s="415" customFormat="1" x14ac:dyDescent="0.25">
      <c r="A68" s="260" t="s">
        <v>349</v>
      </c>
      <c r="B68" s="278" t="s">
        <v>350</v>
      </c>
      <c r="C68" s="261" t="s">
        <v>960</v>
      </c>
      <c r="D68" s="267">
        <v>40.071399999999997</v>
      </c>
      <c r="E68" s="281"/>
      <c r="F68" s="281">
        <f t="shared" ref="F68:F76" si="2">E68-D68</f>
        <v>-40.071399999999997</v>
      </c>
      <c r="G68" s="442">
        <f t="shared" ref="G68:G73" si="3">F68/D68</f>
        <v>-1</v>
      </c>
      <c r="H68" s="442"/>
      <c r="I68" s="407"/>
    </row>
    <row r="69" spans="1:9" s="415" customFormat="1" x14ac:dyDescent="0.25">
      <c r="A69" s="260" t="s">
        <v>351</v>
      </c>
      <c r="B69" s="278" t="s">
        <v>352</v>
      </c>
      <c r="C69" s="261" t="s">
        <v>960</v>
      </c>
      <c r="D69" s="267">
        <v>8.4769000000000005</v>
      </c>
      <c r="E69" s="281"/>
      <c r="F69" s="281">
        <f t="shared" si="2"/>
        <v>-8.4769000000000005</v>
      </c>
      <c r="G69" s="442">
        <f t="shared" si="3"/>
        <v>-1</v>
      </c>
      <c r="H69" s="442"/>
      <c r="I69" s="407"/>
    </row>
    <row r="70" spans="1:9" s="415" customFormat="1" x14ac:dyDescent="0.25">
      <c r="A70" s="260" t="s">
        <v>353</v>
      </c>
      <c r="B70" s="278" t="s">
        <v>354</v>
      </c>
      <c r="C70" s="261" t="s">
        <v>960</v>
      </c>
      <c r="D70" s="267">
        <f>D71+D72</f>
        <v>5.1770999999999994</v>
      </c>
      <c r="E70" s="267">
        <f>E71+E72</f>
        <v>0</v>
      </c>
      <c r="F70" s="281">
        <f>E70-D70</f>
        <v>-5.1770999999999994</v>
      </c>
      <c r="G70" s="442">
        <f t="shared" si="3"/>
        <v>-1</v>
      </c>
      <c r="H70" s="442"/>
      <c r="I70" s="407"/>
    </row>
    <row r="71" spans="1:9" s="415" customFormat="1" x14ac:dyDescent="0.25">
      <c r="A71" s="258" t="s">
        <v>241</v>
      </c>
      <c r="B71" s="462" t="s">
        <v>355</v>
      </c>
      <c r="C71" s="259" t="s">
        <v>960</v>
      </c>
      <c r="D71" s="464">
        <v>5.1597999999999997</v>
      </c>
      <c r="E71" s="268"/>
      <c r="F71" s="268">
        <f>E71-D71</f>
        <v>-5.1597999999999997</v>
      </c>
      <c r="G71" s="427">
        <f t="shared" si="3"/>
        <v>-1</v>
      </c>
      <c r="H71" s="427"/>
      <c r="I71" s="407"/>
    </row>
    <row r="72" spans="1:9" s="415" customFormat="1" x14ac:dyDescent="0.25">
      <c r="A72" s="258" t="s">
        <v>245</v>
      </c>
      <c r="B72" s="462" t="s">
        <v>356</v>
      </c>
      <c r="C72" s="259" t="s">
        <v>960</v>
      </c>
      <c r="D72" s="464">
        <v>1.7299999999999999E-2</v>
      </c>
      <c r="E72" s="268"/>
      <c r="F72" s="268">
        <f t="shared" si="2"/>
        <v>-1.7299999999999999E-2</v>
      </c>
      <c r="G72" s="427">
        <f t="shared" si="3"/>
        <v>-1</v>
      </c>
      <c r="H72" s="427"/>
      <c r="I72" s="407"/>
    </row>
    <row r="73" spans="1:9" s="415" customFormat="1" x14ac:dyDescent="0.25">
      <c r="A73" s="260" t="s">
        <v>357</v>
      </c>
      <c r="B73" s="278" t="s">
        <v>358</v>
      </c>
      <c r="C73" s="261" t="s">
        <v>960</v>
      </c>
      <c r="D73" s="267">
        <f>D74+D75+D76</f>
        <v>7.9322999999999997</v>
      </c>
      <c r="E73" s="281">
        <f>E74+E75+E76</f>
        <v>0</v>
      </c>
      <c r="F73" s="281">
        <f t="shared" si="2"/>
        <v>-7.9322999999999997</v>
      </c>
      <c r="G73" s="442">
        <f t="shared" si="3"/>
        <v>-1</v>
      </c>
      <c r="H73" s="442"/>
      <c r="I73" s="407"/>
    </row>
    <row r="74" spans="1:9" s="415" customFormat="1" x14ac:dyDescent="0.25">
      <c r="A74" s="429" t="s">
        <v>359</v>
      </c>
      <c r="B74" s="465" t="s">
        <v>360</v>
      </c>
      <c r="C74" s="431" t="s">
        <v>960</v>
      </c>
      <c r="D74" s="433"/>
      <c r="E74" s="433"/>
      <c r="F74" s="433"/>
      <c r="G74" s="434"/>
      <c r="H74" s="434"/>
      <c r="I74" s="407"/>
    </row>
    <row r="75" spans="1:9" s="415" customFormat="1" x14ac:dyDescent="0.25">
      <c r="A75" s="258" t="s">
        <v>361</v>
      </c>
      <c r="B75" s="462" t="s">
        <v>362</v>
      </c>
      <c r="C75" s="259" t="s">
        <v>960</v>
      </c>
      <c r="D75" s="268">
        <v>8.9286999999999992</v>
      </c>
      <c r="E75" s="268"/>
      <c r="F75" s="268">
        <f t="shared" si="2"/>
        <v>-8.9286999999999992</v>
      </c>
      <c r="G75" s="427">
        <f t="shared" ref="G75:G76" si="4">F75/D75</f>
        <v>-1</v>
      </c>
      <c r="H75" s="427"/>
      <c r="I75" s="407"/>
    </row>
    <row r="76" spans="1:9" s="415" customFormat="1" ht="16.5" thickBot="1" x14ac:dyDescent="0.3">
      <c r="A76" s="301" t="s">
        <v>363</v>
      </c>
      <c r="B76" s="466" t="s">
        <v>364</v>
      </c>
      <c r="C76" s="302" t="s">
        <v>960</v>
      </c>
      <c r="D76" s="268">
        <v>-0.99639999999999995</v>
      </c>
      <c r="E76" s="276"/>
      <c r="F76" s="276">
        <f t="shared" si="2"/>
        <v>0.99639999999999995</v>
      </c>
      <c r="G76" s="427">
        <f t="shared" si="4"/>
        <v>-1</v>
      </c>
      <c r="H76" s="467"/>
      <c r="I76" s="407"/>
    </row>
    <row r="77" spans="1:9" s="415" customFormat="1" x14ac:dyDescent="0.25">
      <c r="A77" s="468" t="s">
        <v>365</v>
      </c>
      <c r="B77" s="75" t="s">
        <v>366</v>
      </c>
      <c r="C77" s="469" t="s">
        <v>960</v>
      </c>
      <c r="D77" s="470"/>
      <c r="E77" s="470"/>
      <c r="F77" s="471"/>
      <c r="G77" s="472"/>
      <c r="H77" s="473"/>
      <c r="I77" s="407"/>
    </row>
    <row r="78" spans="1:9" s="415" customFormat="1" x14ac:dyDescent="0.25">
      <c r="A78" s="417" t="s">
        <v>367</v>
      </c>
      <c r="B78" s="437" t="s">
        <v>368</v>
      </c>
      <c r="C78" s="419" t="s">
        <v>960</v>
      </c>
      <c r="D78" s="454"/>
      <c r="E78" s="443"/>
      <c r="F78" s="425"/>
      <c r="G78" s="425"/>
      <c r="H78" s="425"/>
      <c r="I78" s="407"/>
    </row>
    <row r="79" spans="1:9" s="415" customFormat="1" x14ac:dyDescent="0.25">
      <c r="A79" s="417" t="s">
        <v>369</v>
      </c>
      <c r="B79" s="437" t="s">
        <v>370</v>
      </c>
      <c r="C79" s="419" t="s">
        <v>960</v>
      </c>
      <c r="D79" s="454"/>
      <c r="E79" s="443"/>
      <c r="F79" s="425"/>
      <c r="G79" s="425"/>
      <c r="H79" s="425"/>
      <c r="I79" s="407"/>
    </row>
    <row r="80" spans="1:9" s="415" customFormat="1" ht="16.5" thickBot="1" x14ac:dyDescent="0.3">
      <c r="A80" s="474" t="s">
        <v>371</v>
      </c>
      <c r="B80" s="475" t="s">
        <v>372</v>
      </c>
      <c r="C80" s="476" t="s">
        <v>960</v>
      </c>
      <c r="D80" s="454"/>
      <c r="E80" s="454"/>
      <c r="F80" s="425"/>
      <c r="G80" s="425"/>
      <c r="H80" s="425"/>
      <c r="I80" s="407"/>
    </row>
    <row r="81" spans="1:9" s="415" customFormat="1" x14ac:dyDescent="0.25">
      <c r="A81" s="477" t="s">
        <v>373</v>
      </c>
      <c r="B81" s="478" t="s">
        <v>374</v>
      </c>
      <c r="C81" s="479" t="s">
        <v>960</v>
      </c>
      <c r="D81" s="480"/>
      <c r="E81" s="480"/>
      <c r="F81" s="433"/>
      <c r="G81" s="434"/>
      <c r="H81" s="435"/>
      <c r="I81" s="407"/>
    </row>
    <row r="82" spans="1:9" s="415" customFormat="1" x14ac:dyDescent="0.25">
      <c r="A82" s="417" t="s">
        <v>375</v>
      </c>
      <c r="B82" s="418" t="s">
        <v>295</v>
      </c>
      <c r="C82" s="419" t="s">
        <v>960</v>
      </c>
      <c r="D82" s="332"/>
      <c r="E82" s="443"/>
      <c r="F82" s="425"/>
      <c r="G82" s="425"/>
      <c r="H82" s="422"/>
      <c r="I82" s="407"/>
    </row>
    <row r="83" spans="1:9" s="415" customFormat="1" ht="16.5" customHeight="1" x14ac:dyDescent="0.25">
      <c r="A83" s="417" t="s">
        <v>376</v>
      </c>
      <c r="B83" s="444" t="s">
        <v>296</v>
      </c>
      <c r="C83" s="419" t="s">
        <v>960</v>
      </c>
      <c r="D83" s="332"/>
      <c r="E83" s="443"/>
      <c r="F83" s="425"/>
      <c r="G83" s="425"/>
      <c r="H83" s="422"/>
      <c r="I83" s="407"/>
    </row>
    <row r="84" spans="1:9" s="415" customFormat="1" ht="16.5" customHeight="1" x14ac:dyDescent="0.25">
      <c r="A84" s="417" t="s">
        <v>377</v>
      </c>
      <c r="B84" s="444" t="s">
        <v>297</v>
      </c>
      <c r="C84" s="419" t="s">
        <v>960</v>
      </c>
      <c r="D84" s="332"/>
      <c r="E84" s="443"/>
      <c r="F84" s="425"/>
      <c r="G84" s="425"/>
      <c r="H84" s="422"/>
      <c r="I84" s="407"/>
    </row>
    <row r="85" spans="1:9" s="415" customFormat="1" ht="16.5" customHeight="1" x14ac:dyDescent="0.25">
      <c r="A85" s="417" t="s">
        <v>378</v>
      </c>
      <c r="B85" s="444" t="s">
        <v>298</v>
      </c>
      <c r="C85" s="419" t="s">
        <v>960</v>
      </c>
      <c r="D85" s="332"/>
      <c r="E85" s="443"/>
      <c r="F85" s="425"/>
      <c r="G85" s="425"/>
      <c r="H85" s="422"/>
      <c r="I85" s="407"/>
    </row>
    <row r="86" spans="1:9" s="415" customFormat="1" ht="16.5" customHeight="1" x14ac:dyDescent="0.25">
      <c r="A86" s="417" t="s">
        <v>379</v>
      </c>
      <c r="B86" s="418" t="s">
        <v>299</v>
      </c>
      <c r="C86" s="419" t="s">
        <v>960</v>
      </c>
      <c r="D86" s="332"/>
      <c r="E86" s="443"/>
      <c r="F86" s="425"/>
      <c r="G86" s="425"/>
      <c r="H86" s="422"/>
      <c r="I86" s="407"/>
    </row>
    <row r="87" spans="1:9" s="415" customFormat="1" ht="16.5" customHeight="1" x14ac:dyDescent="0.25">
      <c r="A87" s="429" t="s">
        <v>380</v>
      </c>
      <c r="B87" s="430" t="s">
        <v>300</v>
      </c>
      <c r="C87" s="431" t="s">
        <v>960</v>
      </c>
      <c r="D87" s="481"/>
      <c r="E87" s="482"/>
      <c r="F87" s="433"/>
      <c r="G87" s="434"/>
      <c r="H87" s="435"/>
      <c r="I87" s="407"/>
    </row>
    <row r="88" spans="1:9" s="415" customFormat="1" ht="16.5" customHeight="1" x14ac:dyDescent="0.25">
      <c r="A88" s="417" t="s">
        <v>381</v>
      </c>
      <c r="B88" s="418" t="s">
        <v>301</v>
      </c>
      <c r="C88" s="419" t="s">
        <v>960</v>
      </c>
      <c r="D88" s="332"/>
      <c r="E88" s="443"/>
      <c r="F88" s="425"/>
      <c r="G88" s="425"/>
      <c r="H88" s="422"/>
      <c r="I88" s="407"/>
    </row>
    <row r="89" spans="1:9" s="415" customFormat="1" ht="16.5" customHeight="1" x14ac:dyDescent="0.25">
      <c r="A89" s="429" t="s">
        <v>382</v>
      </c>
      <c r="B89" s="430" t="s">
        <v>303</v>
      </c>
      <c r="C89" s="431" t="s">
        <v>960</v>
      </c>
      <c r="D89" s="432"/>
      <c r="E89" s="482"/>
      <c r="F89" s="433"/>
      <c r="G89" s="434"/>
      <c r="H89" s="435"/>
      <c r="I89" s="407"/>
    </row>
    <row r="90" spans="1:9" s="415" customFormat="1" ht="16.5" customHeight="1" x14ac:dyDescent="0.25">
      <c r="A90" s="417" t="s">
        <v>383</v>
      </c>
      <c r="B90" s="418" t="s">
        <v>305</v>
      </c>
      <c r="C90" s="419" t="s">
        <v>960</v>
      </c>
      <c r="D90" s="332"/>
      <c r="E90" s="443"/>
      <c r="F90" s="425"/>
      <c r="G90" s="425"/>
      <c r="H90" s="422"/>
      <c r="I90" s="407"/>
    </row>
    <row r="91" spans="1:9" s="415" customFormat="1" ht="16.5" customHeight="1" x14ac:dyDescent="0.25">
      <c r="A91" s="417" t="s">
        <v>384</v>
      </c>
      <c r="B91" s="418" t="s">
        <v>307</v>
      </c>
      <c r="C91" s="419" t="s">
        <v>960</v>
      </c>
      <c r="D91" s="332"/>
      <c r="E91" s="443"/>
      <c r="F91" s="425"/>
      <c r="G91" s="425"/>
      <c r="H91" s="422"/>
      <c r="I91" s="407"/>
    </row>
    <row r="92" spans="1:9" s="415" customFormat="1" ht="16.5" customHeight="1" x14ac:dyDescent="0.25">
      <c r="A92" s="417" t="s">
        <v>385</v>
      </c>
      <c r="B92" s="423" t="s">
        <v>309</v>
      </c>
      <c r="C92" s="419" t="s">
        <v>960</v>
      </c>
      <c r="D92" s="332"/>
      <c r="E92" s="443"/>
      <c r="F92" s="425"/>
      <c r="G92" s="425"/>
      <c r="H92" s="422"/>
      <c r="I92" s="407"/>
    </row>
    <row r="93" spans="1:9" s="415" customFormat="1" x14ac:dyDescent="0.25">
      <c r="A93" s="417" t="s">
        <v>386</v>
      </c>
      <c r="B93" s="444" t="s">
        <v>197</v>
      </c>
      <c r="C93" s="419" t="s">
        <v>960</v>
      </c>
      <c r="D93" s="332"/>
      <c r="E93" s="443"/>
      <c r="F93" s="425"/>
      <c r="G93" s="425"/>
      <c r="H93" s="422"/>
      <c r="I93" s="407"/>
    </row>
    <row r="94" spans="1:9" s="415" customFormat="1" x14ac:dyDescent="0.25">
      <c r="A94" s="417" t="s">
        <v>387</v>
      </c>
      <c r="B94" s="437" t="s">
        <v>198</v>
      </c>
      <c r="C94" s="419" t="s">
        <v>960</v>
      </c>
      <c r="D94" s="332"/>
      <c r="E94" s="443"/>
      <c r="F94" s="425"/>
      <c r="G94" s="425"/>
      <c r="H94" s="422"/>
      <c r="I94" s="407"/>
    </row>
    <row r="95" spans="1:9" s="415" customFormat="1" x14ac:dyDescent="0.25">
      <c r="A95" s="429" t="s">
        <v>388</v>
      </c>
      <c r="B95" s="430" t="s">
        <v>313</v>
      </c>
      <c r="C95" s="431" t="s">
        <v>960</v>
      </c>
      <c r="D95" s="432"/>
      <c r="E95" s="482"/>
      <c r="F95" s="433"/>
      <c r="G95" s="434"/>
      <c r="H95" s="435"/>
      <c r="I95" s="407"/>
    </row>
    <row r="96" spans="1:9" s="415" customFormat="1" x14ac:dyDescent="0.25">
      <c r="A96" s="429" t="s">
        <v>389</v>
      </c>
      <c r="B96" s="483" t="s">
        <v>390</v>
      </c>
      <c r="C96" s="431" t="s">
        <v>960</v>
      </c>
      <c r="D96" s="432"/>
      <c r="E96" s="482"/>
      <c r="F96" s="433"/>
      <c r="G96" s="434"/>
      <c r="H96" s="435"/>
      <c r="I96" s="407"/>
    </row>
    <row r="97" spans="1:9" s="415" customFormat="1" x14ac:dyDescent="0.25">
      <c r="A97" s="417" t="s">
        <v>29</v>
      </c>
      <c r="B97" s="423" t="s">
        <v>391</v>
      </c>
      <c r="C97" s="419" t="s">
        <v>960</v>
      </c>
      <c r="D97" s="432"/>
      <c r="E97" s="482"/>
      <c r="F97" s="433"/>
      <c r="G97" s="434"/>
      <c r="H97" s="435"/>
      <c r="I97" s="407"/>
    </row>
    <row r="98" spans="1:9" s="415" customFormat="1" x14ac:dyDescent="0.25">
      <c r="A98" s="417" t="s">
        <v>392</v>
      </c>
      <c r="B98" s="444" t="s">
        <v>393</v>
      </c>
      <c r="C98" s="419" t="s">
        <v>960</v>
      </c>
      <c r="D98" s="332"/>
      <c r="E98" s="443"/>
      <c r="F98" s="425"/>
      <c r="G98" s="425"/>
      <c r="H98" s="422"/>
      <c r="I98" s="407"/>
    </row>
    <row r="99" spans="1:9" s="415" customFormat="1" x14ac:dyDescent="0.25">
      <c r="A99" s="417" t="s">
        <v>394</v>
      </c>
      <c r="B99" s="444" t="s">
        <v>395</v>
      </c>
      <c r="C99" s="419" t="s">
        <v>960</v>
      </c>
      <c r="D99" s="332"/>
      <c r="E99" s="443"/>
      <c r="F99" s="425"/>
      <c r="G99" s="425"/>
      <c r="H99" s="422"/>
      <c r="I99" s="407"/>
    </row>
    <row r="100" spans="1:9" s="415" customFormat="1" x14ac:dyDescent="0.25">
      <c r="A100" s="417" t="s">
        <v>396</v>
      </c>
      <c r="B100" s="444" t="s">
        <v>397</v>
      </c>
      <c r="C100" s="419" t="s">
        <v>960</v>
      </c>
      <c r="D100" s="332"/>
      <c r="E100" s="443"/>
      <c r="F100" s="425"/>
      <c r="G100" s="425"/>
      <c r="H100" s="422"/>
      <c r="I100" s="407"/>
    </row>
    <row r="101" spans="1:9" s="415" customFormat="1" x14ac:dyDescent="0.25">
      <c r="A101" s="417" t="s">
        <v>398</v>
      </c>
      <c r="B101" s="458" t="s">
        <v>399</v>
      </c>
      <c r="C101" s="419" t="s">
        <v>960</v>
      </c>
      <c r="D101" s="332"/>
      <c r="E101" s="443"/>
      <c r="F101" s="425"/>
      <c r="G101" s="425"/>
      <c r="H101" s="422"/>
      <c r="I101" s="407"/>
    </row>
    <row r="102" spans="1:9" s="486" customFormat="1" x14ac:dyDescent="0.25">
      <c r="A102" s="429" t="s">
        <v>400</v>
      </c>
      <c r="B102" s="465" t="s">
        <v>401</v>
      </c>
      <c r="C102" s="431" t="s">
        <v>960</v>
      </c>
      <c r="D102" s="432"/>
      <c r="E102" s="484"/>
      <c r="F102" s="433"/>
      <c r="G102" s="434"/>
      <c r="H102" s="435"/>
      <c r="I102" s="485"/>
    </row>
    <row r="103" spans="1:9" s="415" customFormat="1" x14ac:dyDescent="0.25">
      <c r="A103" s="429" t="s">
        <v>30</v>
      </c>
      <c r="B103" s="487" t="s">
        <v>358</v>
      </c>
      <c r="C103" s="431" t="s">
        <v>960</v>
      </c>
      <c r="D103" s="432"/>
      <c r="E103" s="484"/>
      <c r="F103" s="433"/>
      <c r="G103" s="434"/>
      <c r="H103" s="435"/>
      <c r="I103" s="407"/>
    </row>
    <row r="104" spans="1:9" s="415" customFormat="1" x14ac:dyDescent="0.25">
      <c r="A104" s="429" t="s">
        <v>402</v>
      </c>
      <c r="B104" s="465" t="s">
        <v>403</v>
      </c>
      <c r="C104" s="431" t="s">
        <v>960</v>
      </c>
      <c r="D104" s="432"/>
      <c r="E104" s="488"/>
      <c r="F104" s="489"/>
      <c r="G104" s="489"/>
      <c r="H104" s="490"/>
      <c r="I104" s="407"/>
    </row>
    <row r="105" spans="1:9" s="415" customFormat="1" x14ac:dyDescent="0.25">
      <c r="A105" s="429" t="s">
        <v>404</v>
      </c>
      <c r="B105" s="465" t="s">
        <v>405</v>
      </c>
      <c r="C105" s="431" t="s">
        <v>960</v>
      </c>
      <c r="D105" s="432"/>
      <c r="E105" s="488"/>
      <c r="F105" s="489"/>
      <c r="G105" s="489"/>
      <c r="H105" s="490"/>
      <c r="I105" s="407"/>
    </row>
    <row r="106" spans="1:9" s="415" customFormat="1" x14ac:dyDescent="0.25">
      <c r="A106" s="429" t="s">
        <v>406</v>
      </c>
      <c r="B106" s="465" t="s">
        <v>407</v>
      </c>
      <c r="C106" s="431" t="s">
        <v>960</v>
      </c>
      <c r="D106" s="432"/>
      <c r="E106" s="484"/>
      <c r="F106" s="433"/>
      <c r="G106" s="434"/>
      <c r="H106" s="435"/>
      <c r="I106" s="407"/>
    </row>
    <row r="107" spans="1:9" s="415" customFormat="1" x14ac:dyDescent="0.25">
      <c r="A107" s="429" t="s">
        <v>408</v>
      </c>
      <c r="B107" s="491" t="s">
        <v>409</v>
      </c>
      <c r="C107" s="431" t="s">
        <v>960</v>
      </c>
      <c r="D107" s="432"/>
      <c r="E107" s="484"/>
      <c r="F107" s="433"/>
      <c r="G107" s="434"/>
      <c r="H107" s="489"/>
      <c r="I107" s="407"/>
    </row>
    <row r="108" spans="1:9" s="415" customFormat="1" x14ac:dyDescent="0.25">
      <c r="A108" s="429" t="s">
        <v>410</v>
      </c>
      <c r="B108" s="465" t="s">
        <v>411</v>
      </c>
      <c r="C108" s="431" t="s">
        <v>960</v>
      </c>
      <c r="D108" s="432"/>
      <c r="E108" s="484"/>
      <c r="F108" s="433"/>
      <c r="G108" s="434"/>
      <c r="H108" s="435"/>
      <c r="I108" s="407"/>
    </row>
    <row r="109" spans="1:9" s="415" customFormat="1" x14ac:dyDescent="0.25">
      <c r="A109" s="429" t="s">
        <v>412</v>
      </c>
      <c r="B109" s="483" t="s">
        <v>413</v>
      </c>
      <c r="C109" s="431" t="s">
        <v>960</v>
      </c>
      <c r="D109" s="481"/>
      <c r="E109" s="482"/>
      <c r="F109" s="433"/>
      <c r="G109" s="434"/>
      <c r="H109" s="435"/>
      <c r="I109" s="407"/>
    </row>
    <row r="110" spans="1:9" s="415" customFormat="1" ht="17.25" customHeight="1" x14ac:dyDescent="0.25">
      <c r="A110" s="417" t="s">
        <v>31</v>
      </c>
      <c r="B110" s="423" t="s">
        <v>414</v>
      </c>
      <c r="C110" s="419" t="s">
        <v>960</v>
      </c>
      <c r="D110" s="332"/>
      <c r="E110" s="443"/>
      <c r="F110" s="425"/>
      <c r="G110" s="425"/>
      <c r="H110" s="422"/>
      <c r="I110" s="407"/>
    </row>
    <row r="111" spans="1:9" s="415" customFormat="1" ht="17.25" customHeight="1" x14ac:dyDescent="0.25">
      <c r="A111" s="417" t="s">
        <v>415</v>
      </c>
      <c r="B111" s="444" t="s">
        <v>296</v>
      </c>
      <c r="C111" s="419" t="s">
        <v>960</v>
      </c>
      <c r="D111" s="332"/>
      <c r="E111" s="443"/>
      <c r="F111" s="425"/>
      <c r="G111" s="425"/>
      <c r="H111" s="422"/>
      <c r="I111" s="407"/>
    </row>
    <row r="112" spans="1:9" s="415" customFormat="1" ht="17.25" customHeight="1" x14ac:dyDescent="0.25">
      <c r="A112" s="417" t="s">
        <v>416</v>
      </c>
      <c r="B112" s="444" t="s">
        <v>297</v>
      </c>
      <c r="C112" s="419" t="s">
        <v>960</v>
      </c>
      <c r="D112" s="332"/>
      <c r="E112" s="443"/>
      <c r="F112" s="425"/>
      <c r="G112" s="425"/>
      <c r="H112" s="422"/>
      <c r="I112" s="407"/>
    </row>
    <row r="113" spans="1:9" s="415" customFormat="1" ht="17.25" customHeight="1" x14ac:dyDescent="0.25">
      <c r="A113" s="417" t="s">
        <v>417</v>
      </c>
      <c r="B113" s="444" t="s">
        <v>298</v>
      </c>
      <c r="C113" s="419" t="s">
        <v>960</v>
      </c>
      <c r="D113" s="332"/>
      <c r="E113" s="443"/>
      <c r="F113" s="425"/>
      <c r="G113" s="425"/>
      <c r="H113" s="422"/>
      <c r="I113" s="407"/>
    </row>
    <row r="114" spans="1:9" s="415" customFormat="1" x14ac:dyDescent="0.25">
      <c r="A114" s="417" t="s">
        <v>32</v>
      </c>
      <c r="B114" s="418" t="s">
        <v>299</v>
      </c>
      <c r="C114" s="419" t="s">
        <v>960</v>
      </c>
      <c r="D114" s="332"/>
      <c r="E114" s="443"/>
      <c r="F114" s="425"/>
      <c r="G114" s="425"/>
      <c r="H114" s="422"/>
      <c r="I114" s="407"/>
    </row>
    <row r="115" spans="1:9" s="415" customFormat="1" x14ac:dyDescent="0.25">
      <c r="A115" s="429" t="s">
        <v>33</v>
      </c>
      <c r="B115" s="430" t="s">
        <v>300</v>
      </c>
      <c r="C115" s="431" t="s">
        <v>960</v>
      </c>
      <c r="D115" s="481"/>
      <c r="E115" s="492"/>
      <c r="F115" s="433"/>
      <c r="G115" s="434"/>
      <c r="H115" s="435"/>
      <c r="I115" s="407"/>
    </row>
    <row r="116" spans="1:9" s="415" customFormat="1" x14ac:dyDescent="0.25">
      <c r="A116" s="429" t="s">
        <v>34</v>
      </c>
      <c r="B116" s="430" t="s">
        <v>301</v>
      </c>
      <c r="C116" s="431" t="s">
        <v>960</v>
      </c>
      <c r="D116" s="432"/>
      <c r="E116" s="488"/>
      <c r="F116" s="489"/>
      <c r="G116" s="489"/>
      <c r="H116" s="490"/>
      <c r="I116" s="407"/>
    </row>
    <row r="117" spans="1:9" s="415" customFormat="1" x14ac:dyDescent="0.25">
      <c r="A117" s="429" t="s">
        <v>418</v>
      </c>
      <c r="B117" s="430" t="s">
        <v>303</v>
      </c>
      <c r="C117" s="431" t="s">
        <v>960</v>
      </c>
      <c r="D117" s="481"/>
      <c r="E117" s="492"/>
      <c r="F117" s="433"/>
      <c r="G117" s="434"/>
      <c r="H117" s="435"/>
      <c r="I117" s="407"/>
    </row>
    <row r="118" spans="1:9" s="415" customFormat="1" x14ac:dyDescent="0.25">
      <c r="A118" s="429" t="s">
        <v>419</v>
      </c>
      <c r="B118" s="430" t="s">
        <v>305</v>
      </c>
      <c r="C118" s="431" t="s">
        <v>960</v>
      </c>
      <c r="D118" s="432"/>
      <c r="E118" s="488"/>
      <c r="F118" s="489"/>
      <c r="G118" s="489"/>
      <c r="H118" s="490"/>
      <c r="I118" s="407"/>
    </row>
    <row r="119" spans="1:9" s="415" customFormat="1" x14ac:dyDescent="0.25">
      <c r="A119" s="429" t="s">
        <v>420</v>
      </c>
      <c r="B119" s="430" t="s">
        <v>307</v>
      </c>
      <c r="C119" s="431" t="s">
        <v>960</v>
      </c>
      <c r="D119" s="432"/>
      <c r="E119" s="488"/>
      <c r="F119" s="489"/>
      <c r="G119" s="489"/>
      <c r="H119" s="490"/>
      <c r="I119" s="407"/>
    </row>
    <row r="120" spans="1:9" s="415" customFormat="1" ht="16.5" customHeight="1" x14ac:dyDescent="0.25">
      <c r="A120" s="429" t="s">
        <v>421</v>
      </c>
      <c r="B120" s="493" t="s">
        <v>309</v>
      </c>
      <c r="C120" s="431" t="s">
        <v>960</v>
      </c>
      <c r="D120" s="432"/>
      <c r="E120" s="488"/>
      <c r="F120" s="489"/>
      <c r="G120" s="489"/>
      <c r="H120" s="490"/>
      <c r="I120" s="407"/>
    </row>
    <row r="121" spans="1:9" s="415" customFormat="1" x14ac:dyDescent="0.25">
      <c r="A121" s="429" t="s">
        <v>422</v>
      </c>
      <c r="B121" s="465" t="s">
        <v>197</v>
      </c>
      <c r="C121" s="431" t="s">
        <v>960</v>
      </c>
      <c r="D121" s="432"/>
      <c r="E121" s="488"/>
      <c r="F121" s="489"/>
      <c r="G121" s="489"/>
      <c r="H121" s="490"/>
      <c r="I121" s="407"/>
    </row>
    <row r="122" spans="1:9" s="415" customFormat="1" x14ac:dyDescent="0.25">
      <c r="A122" s="429" t="s">
        <v>423</v>
      </c>
      <c r="B122" s="465" t="s">
        <v>198</v>
      </c>
      <c r="C122" s="431" t="s">
        <v>960</v>
      </c>
      <c r="D122" s="432"/>
      <c r="E122" s="488"/>
      <c r="F122" s="489"/>
      <c r="G122" s="489"/>
      <c r="H122" s="490"/>
      <c r="I122" s="407"/>
    </row>
    <row r="123" spans="1:9" s="415" customFormat="1" x14ac:dyDescent="0.25">
      <c r="A123" s="429" t="s">
        <v>424</v>
      </c>
      <c r="B123" s="430" t="s">
        <v>313</v>
      </c>
      <c r="C123" s="431" t="s">
        <v>960</v>
      </c>
      <c r="D123" s="432"/>
      <c r="E123" s="492"/>
      <c r="F123" s="433"/>
      <c r="G123" s="434"/>
      <c r="H123" s="435"/>
      <c r="I123" s="407"/>
    </row>
    <row r="124" spans="1:9" s="415" customFormat="1" x14ac:dyDescent="0.25">
      <c r="A124" s="429" t="s">
        <v>425</v>
      </c>
      <c r="B124" s="483" t="s">
        <v>426</v>
      </c>
      <c r="C124" s="431" t="s">
        <v>960</v>
      </c>
      <c r="D124" s="481"/>
      <c r="E124" s="484"/>
      <c r="F124" s="433"/>
      <c r="G124" s="434"/>
      <c r="H124" s="435"/>
      <c r="I124" s="407"/>
    </row>
    <row r="125" spans="1:9" s="415" customFormat="1" x14ac:dyDescent="0.25">
      <c r="A125" s="417" t="s">
        <v>35</v>
      </c>
      <c r="B125" s="418" t="s">
        <v>295</v>
      </c>
      <c r="C125" s="419" t="s">
        <v>960</v>
      </c>
      <c r="D125" s="332"/>
      <c r="E125" s="443"/>
      <c r="F125" s="425"/>
      <c r="G125" s="425"/>
      <c r="H125" s="422"/>
      <c r="I125" s="407"/>
    </row>
    <row r="126" spans="1:9" s="415" customFormat="1" ht="17.25" customHeight="1" x14ac:dyDescent="0.25">
      <c r="A126" s="417" t="s">
        <v>427</v>
      </c>
      <c r="B126" s="444" t="s">
        <v>296</v>
      </c>
      <c r="C126" s="419" t="s">
        <v>960</v>
      </c>
      <c r="D126" s="332"/>
      <c r="E126" s="443"/>
      <c r="F126" s="425"/>
      <c r="G126" s="425"/>
      <c r="H126" s="422"/>
      <c r="I126" s="407"/>
    </row>
    <row r="127" spans="1:9" s="415" customFormat="1" ht="17.25" customHeight="1" x14ac:dyDescent="0.25">
      <c r="A127" s="417" t="s">
        <v>428</v>
      </c>
      <c r="B127" s="444" t="s">
        <v>297</v>
      </c>
      <c r="C127" s="419" t="s">
        <v>960</v>
      </c>
      <c r="D127" s="332"/>
      <c r="E127" s="443"/>
      <c r="F127" s="425"/>
      <c r="G127" s="425"/>
      <c r="H127" s="422"/>
      <c r="I127" s="407"/>
    </row>
    <row r="128" spans="1:9" s="415" customFormat="1" ht="17.25" customHeight="1" x14ac:dyDescent="0.25">
      <c r="A128" s="417" t="s">
        <v>429</v>
      </c>
      <c r="B128" s="444" t="s">
        <v>298</v>
      </c>
      <c r="C128" s="419" t="s">
        <v>960</v>
      </c>
      <c r="D128" s="332"/>
      <c r="E128" s="443"/>
      <c r="F128" s="425"/>
      <c r="G128" s="425"/>
      <c r="H128" s="422"/>
      <c r="I128" s="407"/>
    </row>
    <row r="129" spans="1:9" s="415" customFormat="1" x14ac:dyDescent="0.25">
      <c r="A129" s="417" t="s">
        <v>36</v>
      </c>
      <c r="B129" s="494" t="s">
        <v>430</v>
      </c>
      <c r="C129" s="419" t="s">
        <v>960</v>
      </c>
      <c r="D129" s="332"/>
      <c r="E129" s="443"/>
      <c r="F129" s="425"/>
      <c r="G129" s="425"/>
      <c r="H129" s="422"/>
      <c r="I129" s="407"/>
    </row>
    <row r="130" spans="1:9" s="415" customFormat="1" x14ac:dyDescent="0.25">
      <c r="A130" s="429" t="s">
        <v>37</v>
      </c>
      <c r="B130" s="487" t="s">
        <v>431</v>
      </c>
      <c r="C130" s="431" t="s">
        <v>960</v>
      </c>
      <c r="D130" s="484"/>
      <c r="E130" s="484"/>
      <c r="F130" s="433"/>
      <c r="G130" s="434"/>
      <c r="H130" s="435"/>
      <c r="I130" s="407"/>
    </row>
    <row r="131" spans="1:9" s="415" customFormat="1" x14ac:dyDescent="0.25">
      <c r="A131" s="417" t="s">
        <v>38</v>
      </c>
      <c r="B131" s="494" t="s">
        <v>432</v>
      </c>
      <c r="C131" s="419" t="s">
        <v>960</v>
      </c>
      <c r="D131" s="332"/>
      <c r="E131" s="443"/>
      <c r="F131" s="425"/>
      <c r="G131" s="425"/>
      <c r="H131" s="422"/>
      <c r="I131" s="407"/>
    </row>
    <row r="132" spans="1:9" s="415" customFormat="1" x14ac:dyDescent="0.25">
      <c r="A132" s="429" t="s">
        <v>433</v>
      </c>
      <c r="B132" s="487" t="s">
        <v>434</v>
      </c>
      <c r="C132" s="431" t="s">
        <v>960</v>
      </c>
      <c r="D132" s="432"/>
      <c r="E132" s="484"/>
      <c r="F132" s="433"/>
      <c r="G132" s="434"/>
      <c r="H132" s="435"/>
      <c r="I132" s="407"/>
    </row>
    <row r="133" spans="1:9" s="415" customFormat="1" x14ac:dyDescent="0.25">
      <c r="A133" s="417" t="s">
        <v>435</v>
      </c>
      <c r="B133" s="494" t="s">
        <v>436</v>
      </c>
      <c r="C133" s="419" t="s">
        <v>960</v>
      </c>
      <c r="D133" s="332"/>
      <c r="E133" s="443"/>
      <c r="F133" s="425"/>
      <c r="G133" s="425"/>
      <c r="H133" s="422"/>
      <c r="I133" s="407"/>
    </row>
    <row r="134" spans="1:9" s="415" customFormat="1" x14ac:dyDescent="0.25">
      <c r="A134" s="417" t="s">
        <v>437</v>
      </c>
      <c r="B134" s="494" t="s">
        <v>438</v>
      </c>
      <c r="C134" s="419" t="s">
        <v>960</v>
      </c>
      <c r="D134" s="332"/>
      <c r="E134" s="443"/>
      <c r="F134" s="425"/>
      <c r="G134" s="425"/>
      <c r="H134" s="422"/>
      <c r="I134" s="407"/>
    </row>
    <row r="135" spans="1:9" s="415" customFormat="1" ht="17.25" customHeight="1" x14ac:dyDescent="0.25">
      <c r="A135" s="417" t="s">
        <v>439</v>
      </c>
      <c r="B135" s="494" t="s">
        <v>309</v>
      </c>
      <c r="C135" s="419" t="s">
        <v>960</v>
      </c>
      <c r="D135" s="332"/>
      <c r="E135" s="443"/>
      <c r="F135" s="425"/>
      <c r="G135" s="425"/>
      <c r="H135" s="422"/>
      <c r="I135" s="407"/>
    </row>
    <row r="136" spans="1:9" s="415" customFormat="1" x14ac:dyDescent="0.25">
      <c r="A136" s="417" t="s">
        <v>440</v>
      </c>
      <c r="B136" s="437" t="s">
        <v>441</v>
      </c>
      <c r="C136" s="419" t="s">
        <v>960</v>
      </c>
      <c r="D136" s="332"/>
      <c r="E136" s="443"/>
      <c r="F136" s="425"/>
      <c r="G136" s="425"/>
      <c r="H136" s="422"/>
      <c r="I136" s="407"/>
    </row>
    <row r="137" spans="1:9" s="415" customFormat="1" x14ac:dyDescent="0.25">
      <c r="A137" s="429" t="s">
        <v>442</v>
      </c>
      <c r="B137" s="465" t="s">
        <v>198</v>
      </c>
      <c r="C137" s="431" t="s">
        <v>960</v>
      </c>
      <c r="D137" s="432"/>
      <c r="E137" s="488"/>
      <c r="F137" s="489"/>
      <c r="G137" s="489"/>
      <c r="H137" s="490"/>
      <c r="I137" s="407"/>
    </row>
    <row r="138" spans="1:9" s="415" customFormat="1" x14ac:dyDescent="0.25">
      <c r="A138" s="429" t="s">
        <v>443</v>
      </c>
      <c r="B138" s="487" t="s">
        <v>444</v>
      </c>
      <c r="C138" s="495" t="s">
        <v>960</v>
      </c>
      <c r="D138" s="432"/>
      <c r="E138" s="484"/>
      <c r="F138" s="433"/>
      <c r="G138" s="434"/>
      <c r="H138" s="435"/>
      <c r="I138" s="407"/>
    </row>
    <row r="139" spans="1:9" s="415" customFormat="1" x14ac:dyDescent="0.25">
      <c r="A139" s="429" t="s">
        <v>445</v>
      </c>
      <c r="B139" s="483" t="s">
        <v>446</v>
      </c>
      <c r="C139" s="495" t="s">
        <v>960</v>
      </c>
      <c r="D139" s="496"/>
      <c r="E139" s="496"/>
      <c r="F139" s="433"/>
      <c r="G139" s="434"/>
      <c r="H139" s="435"/>
      <c r="I139" s="407"/>
    </row>
    <row r="140" spans="1:9" s="415" customFormat="1" x14ac:dyDescent="0.25">
      <c r="A140" s="417" t="s">
        <v>39</v>
      </c>
      <c r="B140" s="418" t="s">
        <v>295</v>
      </c>
      <c r="C140" s="419" t="s">
        <v>960</v>
      </c>
      <c r="D140" s="332"/>
      <c r="E140" s="443"/>
      <c r="F140" s="425"/>
      <c r="G140" s="425"/>
      <c r="H140" s="422"/>
      <c r="I140" s="407"/>
    </row>
    <row r="141" spans="1:9" s="415" customFormat="1" ht="16.5" customHeight="1" x14ac:dyDescent="0.25">
      <c r="A141" s="417" t="s">
        <v>447</v>
      </c>
      <c r="B141" s="444" t="s">
        <v>296</v>
      </c>
      <c r="C141" s="419" t="s">
        <v>960</v>
      </c>
      <c r="D141" s="332"/>
      <c r="E141" s="443"/>
      <c r="F141" s="425"/>
      <c r="G141" s="425"/>
      <c r="H141" s="422"/>
      <c r="I141" s="407"/>
    </row>
    <row r="142" spans="1:9" s="415" customFormat="1" ht="16.5" customHeight="1" x14ac:dyDescent="0.25">
      <c r="A142" s="417" t="s">
        <v>448</v>
      </c>
      <c r="B142" s="444" t="s">
        <v>297</v>
      </c>
      <c r="C142" s="419" t="s">
        <v>960</v>
      </c>
      <c r="D142" s="332"/>
      <c r="E142" s="443"/>
      <c r="F142" s="425"/>
      <c r="G142" s="425"/>
      <c r="H142" s="422"/>
      <c r="I142" s="407"/>
    </row>
    <row r="143" spans="1:9" s="415" customFormat="1" ht="16.5" customHeight="1" x14ac:dyDescent="0.25">
      <c r="A143" s="417" t="s">
        <v>449</v>
      </c>
      <c r="B143" s="444" t="s">
        <v>298</v>
      </c>
      <c r="C143" s="419" t="s">
        <v>960</v>
      </c>
      <c r="D143" s="332"/>
      <c r="E143" s="443"/>
      <c r="F143" s="425"/>
      <c r="G143" s="425"/>
      <c r="H143" s="422"/>
      <c r="I143" s="407"/>
    </row>
    <row r="144" spans="1:9" s="415" customFormat="1" x14ac:dyDescent="0.25">
      <c r="A144" s="417" t="s">
        <v>40</v>
      </c>
      <c r="B144" s="418" t="s">
        <v>299</v>
      </c>
      <c r="C144" s="419" t="s">
        <v>960</v>
      </c>
      <c r="D144" s="332"/>
      <c r="E144" s="443"/>
      <c r="F144" s="425"/>
      <c r="G144" s="425"/>
      <c r="H144" s="422"/>
      <c r="I144" s="407"/>
    </row>
    <row r="145" spans="1:9" s="415" customFormat="1" x14ac:dyDescent="0.25">
      <c r="A145" s="429" t="s">
        <v>41</v>
      </c>
      <c r="B145" s="430" t="s">
        <v>300</v>
      </c>
      <c r="C145" s="431" t="s">
        <v>960</v>
      </c>
      <c r="D145" s="433"/>
      <c r="E145" s="433"/>
      <c r="F145" s="433"/>
      <c r="G145" s="434"/>
      <c r="H145" s="435"/>
      <c r="I145" s="407"/>
    </row>
    <row r="146" spans="1:9" s="415" customFormat="1" x14ac:dyDescent="0.25">
      <c r="A146" s="417" t="s">
        <v>42</v>
      </c>
      <c r="B146" s="418" t="s">
        <v>301</v>
      </c>
      <c r="C146" s="419" t="s">
        <v>960</v>
      </c>
      <c r="D146" s="332"/>
      <c r="E146" s="443"/>
      <c r="F146" s="425"/>
      <c r="G146" s="425"/>
      <c r="H146" s="422"/>
      <c r="I146" s="407"/>
    </row>
    <row r="147" spans="1:9" s="415" customFormat="1" x14ac:dyDescent="0.25">
      <c r="A147" s="429" t="s">
        <v>450</v>
      </c>
      <c r="B147" s="493" t="s">
        <v>303</v>
      </c>
      <c r="C147" s="431" t="s">
        <v>960</v>
      </c>
      <c r="D147" s="432"/>
      <c r="E147" s="484"/>
      <c r="F147" s="433"/>
      <c r="G147" s="434"/>
      <c r="H147" s="435"/>
      <c r="I147" s="407"/>
    </row>
    <row r="148" spans="1:9" s="415" customFormat="1" x14ac:dyDescent="0.25">
      <c r="A148" s="429" t="s">
        <v>451</v>
      </c>
      <c r="B148" s="430" t="s">
        <v>305</v>
      </c>
      <c r="C148" s="431" t="s">
        <v>960</v>
      </c>
      <c r="D148" s="432"/>
      <c r="E148" s="488"/>
      <c r="F148" s="489"/>
      <c r="G148" s="489"/>
      <c r="H148" s="490"/>
      <c r="I148" s="407"/>
    </row>
    <row r="149" spans="1:9" s="415" customFormat="1" x14ac:dyDescent="0.25">
      <c r="A149" s="429" t="s">
        <v>452</v>
      </c>
      <c r="B149" s="430" t="s">
        <v>307</v>
      </c>
      <c r="C149" s="431" t="s">
        <v>960</v>
      </c>
      <c r="D149" s="432"/>
      <c r="E149" s="488"/>
      <c r="F149" s="489"/>
      <c r="G149" s="489"/>
      <c r="H149" s="490"/>
      <c r="I149" s="407"/>
    </row>
    <row r="150" spans="1:9" s="415" customFormat="1" ht="16.5" customHeight="1" x14ac:dyDescent="0.25">
      <c r="A150" s="429" t="s">
        <v>453</v>
      </c>
      <c r="B150" s="493" t="s">
        <v>309</v>
      </c>
      <c r="C150" s="431" t="s">
        <v>960</v>
      </c>
      <c r="D150" s="432"/>
      <c r="E150" s="488"/>
      <c r="F150" s="489"/>
      <c r="G150" s="489"/>
      <c r="H150" s="490"/>
      <c r="I150" s="407"/>
    </row>
    <row r="151" spans="1:9" s="415" customFormat="1" x14ac:dyDescent="0.25">
      <c r="A151" s="429" t="s">
        <v>454</v>
      </c>
      <c r="B151" s="465" t="s">
        <v>197</v>
      </c>
      <c r="C151" s="431" t="s">
        <v>960</v>
      </c>
      <c r="D151" s="432"/>
      <c r="E151" s="488"/>
      <c r="F151" s="489"/>
      <c r="G151" s="489"/>
      <c r="H151" s="490"/>
      <c r="I151" s="407"/>
    </row>
    <row r="152" spans="1:9" s="415" customFormat="1" x14ac:dyDescent="0.25">
      <c r="A152" s="429" t="s">
        <v>455</v>
      </c>
      <c r="B152" s="465" t="s">
        <v>198</v>
      </c>
      <c r="C152" s="431" t="s">
        <v>960</v>
      </c>
      <c r="D152" s="432"/>
      <c r="E152" s="488"/>
      <c r="F152" s="489"/>
      <c r="G152" s="489"/>
      <c r="H152" s="490"/>
      <c r="I152" s="407"/>
    </row>
    <row r="153" spans="1:9" s="415" customFormat="1" x14ac:dyDescent="0.25">
      <c r="A153" s="429" t="s">
        <v>456</v>
      </c>
      <c r="B153" s="430" t="s">
        <v>313</v>
      </c>
      <c r="C153" s="431" t="s">
        <v>960</v>
      </c>
      <c r="D153" s="432"/>
      <c r="E153" s="492"/>
      <c r="F153" s="433"/>
      <c r="G153" s="434"/>
      <c r="H153" s="435"/>
      <c r="I153" s="407"/>
    </row>
    <row r="154" spans="1:9" s="415" customFormat="1" x14ac:dyDescent="0.25">
      <c r="A154" s="260" t="s">
        <v>457</v>
      </c>
      <c r="B154" s="266" t="s">
        <v>458</v>
      </c>
      <c r="C154" s="267" t="s">
        <v>960</v>
      </c>
      <c r="D154" s="334">
        <f>D155</f>
        <v>10.81</v>
      </c>
      <c r="E154" s="334">
        <f>E155</f>
        <v>0</v>
      </c>
      <c r="F154" s="367">
        <f>E154-D154</f>
        <v>-10.81</v>
      </c>
      <c r="G154" s="442">
        <f>F154/D154</f>
        <v>-1</v>
      </c>
      <c r="H154" s="279"/>
      <c r="I154" s="407"/>
    </row>
    <row r="155" spans="1:9" s="415" customFormat="1" x14ac:dyDescent="0.25">
      <c r="A155" s="258" t="s">
        <v>43</v>
      </c>
      <c r="B155" s="262" t="s">
        <v>459</v>
      </c>
      <c r="C155" s="259" t="s">
        <v>960</v>
      </c>
      <c r="D155" s="268">
        <v>10.81</v>
      </c>
      <c r="E155" s="268"/>
      <c r="F155" s="368">
        <f>E155-D155</f>
        <v>-10.81</v>
      </c>
      <c r="G155" s="427">
        <f t="shared" ref="G155" si="5">F155/D155</f>
        <v>-1</v>
      </c>
      <c r="H155" s="282"/>
      <c r="I155" s="407"/>
    </row>
    <row r="156" spans="1:9" s="415" customFormat="1" x14ac:dyDescent="0.25">
      <c r="A156" s="417" t="s">
        <v>44</v>
      </c>
      <c r="B156" s="494" t="s">
        <v>460</v>
      </c>
      <c r="C156" s="419" t="s">
        <v>960</v>
      </c>
      <c r="D156" s="332"/>
      <c r="E156" s="443"/>
      <c r="F156" s="425"/>
      <c r="G156" s="425"/>
      <c r="H156" s="422"/>
      <c r="I156" s="407"/>
    </row>
    <row r="157" spans="1:9" s="415" customFormat="1" x14ac:dyDescent="0.25">
      <c r="A157" s="417" t="s">
        <v>45</v>
      </c>
      <c r="B157" s="494" t="s">
        <v>461</v>
      </c>
      <c r="C157" s="419" t="s">
        <v>960</v>
      </c>
      <c r="D157" s="332"/>
      <c r="E157" s="443"/>
      <c r="F157" s="425"/>
      <c r="G157" s="425"/>
      <c r="H157" s="422"/>
      <c r="I157" s="407"/>
    </row>
    <row r="158" spans="1:9" s="415" customFormat="1" ht="16.5" thickBot="1" x14ac:dyDescent="0.3">
      <c r="A158" s="474" t="s">
        <v>46</v>
      </c>
      <c r="B158" s="494" t="s">
        <v>462</v>
      </c>
      <c r="C158" s="419" t="s">
        <v>960</v>
      </c>
      <c r="D158" s="335"/>
      <c r="E158" s="497"/>
      <c r="F158" s="498"/>
      <c r="G158" s="498"/>
      <c r="H158" s="499"/>
      <c r="I158" s="407"/>
    </row>
    <row r="159" spans="1:9" s="415" customFormat="1" x14ac:dyDescent="0.25">
      <c r="A159" s="500" t="s">
        <v>463</v>
      </c>
      <c r="B159" s="501" t="s">
        <v>366</v>
      </c>
      <c r="C159" s="502" t="s">
        <v>464</v>
      </c>
      <c r="D159" s="336"/>
      <c r="E159" s="503"/>
      <c r="F159" s="504"/>
      <c r="G159" s="504"/>
      <c r="H159" s="505"/>
      <c r="I159" s="407"/>
    </row>
    <row r="160" spans="1:9" s="415" customFormat="1" ht="16.5" customHeight="1" x14ac:dyDescent="0.25">
      <c r="A160" s="429" t="s">
        <v>47</v>
      </c>
      <c r="B160" s="483" t="s">
        <v>465</v>
      </c>
      <c r="C160" s="495" t="s">
        <v>960</v>
      </c>
      <c r="D160" s="481"/>
      <c r="E160" s="492"/>
      <c r="F160" s="433"/>
      <c r="G160" s="434"/>
      <c r="H160" s="435"/>
      <c r="I160" s="407"/>
    </row>
    <row r="161" spans="1:9" s="415" customFormat="1" x14ac:dyDescent="0.25">
      <c r="A161" s="429" t="s">
        <v>48</v>
      </c>
      <c r="B161" s="487" t="s">
        <v>466</v>
      </c>
      <c r="C161" s="431" t="s">
        <v>960</v>
      </c>
      <c r="D161" s="432"/>
      <c r="E161" s="488"/>
      <c r="F161" s="489"/>
      <c r="G161" s="489"/>
      <c r="H161" s="490"/>
      <c r="I161" s="407"/>
    </row>
    <row r="162" spans="1:9" s="415" customFormat="1" x14ac:dyDescent="0.25">
      <c r="A162" s="429" t="s">
        <v>467</v>
      </c>
      <c r="B162" s="506" t="s">
        <v>468</v>
      </c>
      <c r="C162" s="431" t="s">
        <v>960</v>
      </c>
      <c r="D162" s="432"/>
      <c r="E162" s="488"/>
      <c r="F162" s="489"/>
      <c r="G162" s="489"/>
      <c r="H162" s="490"/>
      <c r="I162" s="407"/>
    </row>
    <row r="163" spans="1:9" s="415" customFormat="1" x14ac:dyDescent="0.25">
      <c r="A163" s="429" t="s">
        <v>49</v>
      </c>
      <c r="B163" s="487" t="s">
        <v>469</v>
      </c>
      <c r="C163" s="431" t="s">
        <v>960</v>
      </c>
      <c r="D163" s="432"/>
      <c r="E163" s="488"/>
      <c r="F163" s="489"/>
      <c r="G163" s="489"/>
      <c r="H163" s="490"/>
      <c r="I163" s="407"/>
    </row>
    <row r="164" spans="1:9" s="415" customFormat="1" x14ac:dyDescent="0.25">
      <c r="A164" s="507" t="s">
        <v>470</v>
      </c>
      <c r="B164" s="506" t="s">
        <v>471</v>
      </c>
      <c r="C164" s="431" t="s">
        <v>960</v>
      </c>
      <c r="D164" s="432"/>
      <c r="E164" s="508"/>
      <c r="F164" s="509"/>
      <c r="G164" s="509"/>
      <c r="H164" s="510"/>
      <c r="I164" s="407"/>
    </row>
    <row r="165" spans="1:9" s="415" customFormat="1" ht="32.25" thickBot="1" x14ac:dyDescent="0.3">
      <c r="A165" s="438" t="s">
        <v>50</v>
      </c>
      <c r="B165" s="511" t="s">
        <v>472</v>
      </c>
      <c r="C165" s="440" t="s">
        <v>464</v>
      </c>
      <c r="D165" s="512"/>
      <c r="E165" s="513"/>
      <c r="F165" s="514"/>
      <c r="G165" s="514"/>
      <c r="H165" s="515"/>
      <c r="I165" s="407"/>
    </row>
    <row r="166" spans="1:9" s="415" customFormat="1" ht="19.5" thickBot="1" x14ac:dyDescent="0.3">
      <c r="A166" s="812" t="s">
        <v>473</v>
      </c>
      <c r="B166" s="813"/>
      <c r="C166" s="813"/>
      <c r="D166" s="813"/>
      <c r="E166" s="813"/>
      <c r="F166" s="813"/>
      <c r="G166" s="813"/>
      <c r="H166" s="814"/>
      <c r="I166" s="407"/>
    </row>
    <row r="167" spans="1:9" s="415" customFormat="1" x14ac:dyDescent="0.25">
      <c r="A167" s="477" t="s">
        <v>474</v>
      </c>
      <c r="B167" s="478" t="s">
        <v>475</v>
      </c>
      <c r="C167" s="431" t="s">
        <v>960</v>
      </c>
      <c r="D167" s="516"/>
      <c r="E167" s="517"/>
      <c r="F167" s="517"/>
      <c r="G167" s="517"/>
      <c r="H167" s="518"/>
      <c r="I167" s="407"/>
    </row>
    <row r="168" spans="1:9" s="415" customFormat="1" x14ac:dyDescent="0.25">
      <c r="A168" s="429" t="s">
        <v>51</v>
      </c>
      <c r="B168" s="430" t="s">
        <v>295</v>
      </c>
      <c r="C168" s="431" t="s">
        <v>960</v>
      </c>
      <c r="D168" s="519"/>
      <c r="E168" s="520"/>
      <c r="F168" s="520"/>
      <c r="G168" s="520"/>
      <c r="H168" s="521"/>
      <c r="I168" s="407"/>
    </row>
    <row r="169" spans="1:9" s="415" customFormat="1" ht="16.5" customHeight="1" x14ac:dyDescent="0.25">
      <c r="A169" s="429" t="s">
        <v>476</v>
      </c>
      <c r="B169" s="506" t="s">
        <v>296</v>
      </c>
      <c r="C169" s="431" t="s">
        <v>960</v>
      </c>
      <c r="D169" s="519"/>
      <c r="E169" s="520"/>
      <c r="F169" s="520"/>
      <c r="G169" s="520"/>
      <c r="H169" s="521"/>
      <c r="I169" s="407"/>
    </row>
    <row r="170" spans="1:9" s="415" customFormat="1" ht="16.5" customHeight="1" x14ac:dyDescent="0.25">
      <c r="A170" s="429" t="s">
        <v>477</v>
      </c>
      <c r="B170" s="506" t="s">
        <v>297</v>
      </c>
      <c r="C170" s="431" t="s">
        <v>960</v>
      </c>
      <c r="D170" s="519"/>
      <c r="E170" s="520"/>
      <c r="F170" s="520"/>
      <c r="G170" s="520"/>
      <c r="H170" s="521"/>
      <c r="I170" s="407"/>
    </row>
    <row r="171" spans="1:9" s="415" customFormat="1" ht="16.5" customHeight="1" x14ac:dyDescent="0.25">
      <c r="A171" s="429" t="s">
        <v>478</v>
      </c>
      <c r="B171" s="506" t="s">
        <v>298</v>
      </c>
      <c r="C171" s="431" t="s">
        <v>960</v>
      </c>
      <c r="D171" s="519"/>
      <c r="E171" s="520"/>
      <c r="F171" s="520"/>
      <c r="G171" s="520"/>
      <c r="H171" s="521"/>
      <c r="I171" s="407"/>
    </row>
    <row r="172" spans="1:9" s="415" customFormat="1" x14ac:dyDescent="0.25">
      <c r="A172" s="429" t="s">
        <v>52</v>
      </c>
      <c r="B172" s="430" t="s">
        <v>299</v>
      </c>
      <c r="C172" s="431" t="s">
        <v>960</v>
      </c>
      <c r="D172" s="519"/>
      <c r="E172" s="520"/>
      <c r="F172" s="520"/>
      <c r="G172" s="520"/>
      <c r="H172" s="521"/>
      <c r="I172" s="407"/>
    </row>
    <row r="173" spans="1:9" s="415" customFormat="1" x14ac:dyDescent="0.25">
      <c r="A173" s="429" t="s">
        <v>53</v>
      </c>
      <c r="B173" s="430" t="s">
        <v>300</v>
      </c>
      <c r="C173" s="431" t="s">
        <v>960</v>
      </c>
      <c r="D173" s="516"/>
      <c r="E173" s="520"/>
      <c r="F173" s="520"/>
      <c r="G173" s="520"/>
      <c r="H173" s="521"/>
      <c r="I173" s="407"/>
    </row>
    <row r="174" spans="1:9" s="415" customFormat="1" x14ac:dyDescent="0.25">
      <c r="A174" s="429" t="s">
        <v>54</v>
      </c>
      <c r="B174" s="430" t="s">
        <v>301</v>
      </c>
      <c r="C174" s="431" t="s">
        <v>960</v>
      </c>
      <c r="D174" s="519"/>
      <c r="E174" s="520"/>
      <c r="F174" s="520"/>
      <c r="G174" s="520"/>
      <c r="H174" s="521"/>
      <c r="I174" s="407"/>
    </row>
    <row r="175" spans="1:9" s="415" customFormat="1" x14ac:dyDescent="0.25">
      <c r="A175" s="429" t="s">
        <v>479</v>
      </c>
      <c r="B175" s="430" t="s">
        <v>303</v>
      </c>
      <c r="C175" s="431" t="s">
        <v>960</v>
      </c>
      <c r="D175" s="519"/>
      <c r="E175" s="520"/>
      <c r="F175" s="520"/>
      <c r="G175" s="520"/>
      <c r="H175" s="521"/>
      <c r="I175" s="407"/>
    </row>
    <row r="176" spans="1:9" s="415" customFormat="1" x14ac:dyDescent="0.25">
      <c r="A176" s="429" t="s">
        <v>480</v>
      </c>
      <c r="B176" s="430" t="s">
        <v>305</v>
      </c>
      <c r="C176" s="431" t="s">
        <v>960</v>
      </c>
      <c r="D176" s="519"/>
      <c r="E176" s="520"/>
      <c r="F176" s="520"/>
      <c r="G176" s="520"/>
      <c r="H176" s="521"/>
      <c r="I176" s="407"/>
    </row>
    <row r="177" spans="1:9" s="415" customFormat="1" x14ac:dyDescent="0.25">
      <c r="A177" s="429" t="s">
        <v>481</v>
      </c>
      <c r="B177" s="430" t="s">
        <v>307</v>
      </c>
      <c r="C177" s="431" t="s">
        <v>960</v>
      </c>
      <c r="D177" s="519"/>
      <c r="E177" s="520"/>
      <c r="F177" s="520"/>
      <c r="G177" s="520"/>
      <c r="H177" s="521"/>
      <c r="I177" s="407"/>
    </row>
    <row r="178" spans="1:9" s="415" customFormat="1" ht="18" customHeight="1" x14ac:dyDescent="0.25">
      <c r="A178" s="429" t="s">
        <v>482</v>
      </c>
      <c r="B178" s="493" t="s">
        <v>309</v>
      </c>
      <c r="C178" s="431" t="s">
        <v>960</v>
      </c>
      <c r="D178" s="519"/>
      <c r="E178" s="520"/>
      <c r="F178" s="520"/>
      <c r="G178" s="520"/>
      <c r="H178" s="521"/>
      <c r="I178" s="407"/>
    </row>
    <row r="179" spans="1:9" s="415" customFormat="1" x14ac:dyDescent="0.25">
      <c r="A179" s="429" t="s">
        <v>483</v>
      </c>
      <c r="B179" s="465" t="s">
        <v>197</v>
      </c>
      <c r="C179" s="431" t="s">
        <v>960</v>
      </c>
      <c r="D179" s="519"/>
      <c r="E179" s="520"/>
      <c r="F179" s="520"/>
      <c r="G179" s="520"/>
      <c r="H179" s="521"/>
      <c r="I179" s="407"/>
    </row>
    <row r="180" spans="1:9" s="415" customFormat="1" x14ac:dyDescent="0.25">
      <c r="A180" s="429" t="s">
        <v>484</v>
      </c>
      <c r="B180" s="465" t="s">
        <v>198</v>
      </c>
      <c r="C180" s="431" t="s">
        <v>960</v>
      </c>
      <c r="D180" s="519"/>
      <c r="E180" s="520"/>
      <c r="F180" s="520"/>
      <c r="G180" s="520"/>
      <c r="H180" s="521"/>
      <c r="I180" s="407"/>
    </row>
    <row r="181" spans="1:9" s="415" customFormat="1" ht="31.5" x14ac:dyDescent="0.25">
      <c r="A181" s="429" t="s">
        <v>485</v>
      </c>
      <c r="B181" s="487" t="s">
        <v>486</v>
      </c>
      <c r="C181" s="431" t="s">
        <v>960</v>
      </c>
      <c r="D181" s="519"/>
      <c r="E181" s="520"/>
      <c r="F181" s="520"/>
      <c r="G181" s="520"/>
      <c r="H181" s="521"/>
      <c r="I181" s="407"/>
    </row>
    <row r="182" spans="1:9" s="415" customFormat="1" x14ac:dyDescent="0.25">
      <c r="A182" s="429" t="s">
        <v>487</v>
      </c>
      <c r="B182" s="506" t="s">
        <v>488</v>
      </c>
      <c r="C182" s="431" t="s">
        <v>960</v>
      </c>
      <c r="D182" s="519"/>
      <c r="E182" s="520"/>
      <c r="F182" s="520"/>
      <c r="G182" s="520"/>
      <c r="H182" s="521"/>
      <c r="I182" s="407"/>
    </row>
    <row r="183" spans="1:9" s="415" customFormat="1" x14ac:dyDescent="0.25">
      <c r="A183" s="429" t="s">
        <v>489</v>
      </c>
      <c r="B183" s="506" t="s">
        <v>490</v>
      </c>
      <c r="C183" s="431" t="s">
        <v>960</v>
      </c>
      <c r="D183" s="519"/>
      <c r="E183" s="520"/>
      <c r="F183" s="520"/>
      <c r="G183" s="520"/>
      <c r="H183" s="521"/>
      <c r="I183" s="407"/>
    </row>
    <row r="184" spans="1:9" s="415" customFormat="1" x14ac:dyDescent="0.25">
      <c r="A184" s="429" t="s">
        <v>491</v>
      </c>
      <c r="B184" s="430" t="s">
        <v>313</v>
      </c>
      <c r="C184" s="431" t="s">
        <v>960</v>
      </c>
      <c r="D184" s="519"/>
      <c r="E184" s="520"/>
      <c r="F184" s="520"/>
      <c r="G184" s="520"/>
      <c r="H184" s="521"/>
      <c r="I184" s="407"/>
    </row>
    <row r="185" spans="1:9" s="415" customFormat="1" x14ac:dyDescent="0.25">
      <c r="A185" s="429" t="s">
        <v>492</v>
      </c>
      <c r="B185" s="483" t="s">
        <v>493</v>
      </c>
      <c r="C185" s="431" t="s">
        <v>960</v>
      </c>
      <c r="D185" s="516"/>
      <c r="E185" s="520"/>
      <c r="F185" s="520"/>
      <c r="G185" s="520"/>
      <c r="H185" s="521"/>
      <c r="I185" s="407"/>
    </row>
    <row r="186" spans="1:9" s="415" customFormat="1" x14ac:dyDescent="0.25">
      <c r="A186" s="429" t="s">
        <v>494</v>
      </c>
      <c r="B186" s="487" t="s">
        <v>495</v>
      </c>
      <c r="C186" s="431" t="s">
        <v>960</v>
      </c>
      <c r="D186" s="519"/>
      <c r="E186" s="520"/>
      <c r="F186" s="520"/>
      <c r="G186" s="520"/>
      <c r="H186" s="521"/>
      <c r="I186" s="407"/>
    </row>
    <row r="187" spans="1:9" s="415" customFormat="1" x14ac:dyDescent="0.25">
      <c r="A187" s="429" t="s">
        <v>496</v>
      </c>
      <c r="B187" s="487" t="s">
        <v>497</v>
      </c>
      <c r="C187" s="431" t="s">
        <v>960</v>
      </c>
      <c r="D187" s="516"/>
      <c r="E187" s="520"/>
      <c r="F187" s="520"/>
      <c r="G187" s="520"/>
      <c r="H187" s="521"/>
      <c r="I187" s="407"/>
    </row>
    <row r="188" spans="1:9" s="415" customFormat="1" x14ac:dyDescent="0.25">
      <c r="A188" s="429" t="s">
        <v>498</v>
      </c>
      <c r="B188" s="506" t="s">
        <v>499</v>
      </c>
      <c r="C188" s="431" t="s">
        <v>960</v>
      </c>
      <c r="D188" s="519"/>
      <c r="E188" s="520"/>
      <c r="F188" s="520"/>
      <c r="G188" s="520"/>
      <c r="H188" s="521"/>
      <c r="I188" s="407"/>
    </row>
    <row r="189" spans="1:9" s="415" customFormat="1" x14ac:dyDescent="0.25">
      <c r="A189" s="429" t="s">
        <v>500</v>
      </c>
      <c r="B189" s="506" t="s">
        <v>501</v>
      </c>
      <c r="C189" s="431" t="s">
        <v>960</v>
      </c>
      <c r="D189" s="519"/>
      <c r="E189" s="520"/>
      <c r="F189" s="520"/>
      <c r="G189" s="520"/>
      <c r="H189" s="521"/>
      <c r="I189" s="407"/>
    </row>
    <row r="190" spans="1:9" s="415" customFormat="1" x14ac:dyDescent="0.25">
      <c r="A190" s="429" t="s">
        <v>502</v>
      </c>
      <c r="B190" s="506" t="s">
        <v>503</v>
      </c>
      <c r="C190" s="431" t="s">
        <v>960</v>
      </c>
      <c r="D190" s="516"/>
      <c r="E190" s="520"/>
      <c r="F190" s="520"/>
      <c r="G190" s="520"/>
      <c r="H190" s="521"/>
      <c r="I190" s="407"/>
    </row>
    <row r="191" spans="1:9" s="415" customFormat="1" ht="31.5" x14ac:dyDescent="0.25">
      <c r="A191" s="522" t="s">
        <v>504</v>
      </c>
      <c r="B191" s="523" t="s">
        <v>505</v>
      </c>
      <c r="C191" s="524" t="s">
        <v>960</v>
      </c>
      <c r="D191" s="525"/>
      <c r="E191" s="526"/>
      <c r="F191" s="526"/>
      <c r="G191" s="526"/>
      <c r="H191" s="527"/>
      <c r="I191" s="407"/>
    </row>
    <row r="192" spans="1:9" s="415" customFormat="1" ht="16.5" customHeight="1" x14ac:dyDescent="0.25">
      <c r="A192" s="429" t="s">
        <v>506</v>
      </c>
      <c r="B192" s="487" t="s">
        <v>507</v>
      </c>
      <c r="C192" s="431" t="s">
        <v>960</v>
      </c>
      <c r="D192" s="519"/>
      <c r="E192" s="520"/>
      <c r="F192" s="520"/>
      <c r="G192" s="520"/>
      <c r="H192" s="521"/>
      <c r="I192" s="407"/>
    </row>
    <row r="193" spans="1:9" s="415" customFormat="1" x14ac:dyDescent="0.25">
      <c r="A193" s="429" t="s">
        <v>508</v>
      </c>
      <c r="B193" s="487" t="s">
        <v>509</v>
      </c>
      <c r="C193" s="431" t="s">
        <v>960</v>
      </c>
      <c r="D193" s="519"/>
      <c r="E193" s="520"/>
      <c r="F193" s="520"/>
      <c r="G193" s="520"/>
      <c r="H193" s="521"/>
      <c r="I193" s="407"/>
    </row>
    <row r="194" spans="1:9" s="415" customFormat="1" x14ac:dyDescent="0.25">
      <c r="A194" s="429" t="s">
        <v>510</v>
      </c>
      <c r="B194" s="487" t="s">
        <v>511</v>
      </c>
      <c r="C194" s="431" t="s">
        <v>960</v>
      </c>
      <c r="D194" s="519"/>
      <c r="E194" s="520"/>
      <c r="F194" s="520"/>
      <c r="G194" s="520"/>
      <c r="H194" s="521"/>
      <c r="I194" s="407"/>
    </row>
    <row r="195" spans="1:9" s="415" customFormat="1" x14ac:dyDescent="0.25">
      <c r="A195" s="429" t="s">
        <v>512</v>
      </c>
      <c r="B195" s="487" t="s">
        <v>513</v>
      </c>
      <c r="C195" s="431" t="s">
        <v>960</v>
      </c>
      <c r="D195" s="516"/>
      <c r="E195" s="520"/>
      <c r="F195" s="520"/>
      <c r="G195" s="520"/>
      <c r="H195" s="521"/>
      <c r="I195" s="407"/>
    </row>
    <row r="196" spans="1:9" s="415" customFormat="1" x14ac:dyDescent="0.25">
      <c r="A196" s="429" t="s">
        <v>514</v>
      </c>
      <c r="B196" s="487" t="s">
        <v>515</v>
      </c>
      <c r="C196" s="431" t="s">
        <v>960</v>
      </c>
      <c r="D196" s="516"/>
      <c r="E196" s="520"/>
      <c r="F196" s="520"/>
      <c r="G196" s="520"/>
      <c r="H196" s="521"/>
      <c r="I196" s="407"/>
    </row>
    <row r="197" spans="1:9" s="415" customFormat="1" x14ac:dyDescent="0.25">
      <c r="A197" s="429" t="s">
        <v>516</v>
      </c>
      <c r="B197" s="506" t="s">
        <v>517</v>
      </c>
      <c r="C197" s="431" t="s">
        <v>960</v>
      </c>
      <c r="D197" s="516"/>
      <c r="E197" s="520"/>
      <c r="F197" s="520"/>
      <c r="G197" s="520"/>
      <c r="H197" s="521"/>
      <c r="I197" s="407"/>
    </row>
    <row r="198" spans="1:9" s="415" customFormat="1" x14ac:dyDescent="0.25">
      <c r="A198" s="429" t="s">
        <v>518</v>
      </c>
      <c r="B198" s="487" t="s">
        <v>519</v>
      </c>
      <c r="C198" s="431" t="s">
        <v>960</v>
      </c>
      <c r="D198" s="516"/>
      <c r="E198" s="520"/>
      <c r="F198" s="520"/>
      <c r="G198" s="520"/>
      <c r="H198" s="521"/>
      <c r="I198" s="407"/>
    </row>
    <row r="199" spans="1:9" s="415" customFormat="1" x14ac:dyDescent="0.25">
      <c r="A199" s="429" t="s">
        <v>520</v>
      </c>
      <c r="B199" s="487" t="s">
        <v>521</v>
      </c>
      <c r="C199" s="431" t="s">
        <v>960</v>
      </c>
      <c r="D199" s="516"/>
      <c r="E199" s="520"/>
      <c r="F199" s="520"/>
      <c r="G199" s="520"/>
      <c r="H199" s="521"/>
      <c r="I199" s="407"/>
    </row>
    <row r="200" spans="1:9" s="415" customFormat="1" x14ac:dyDescent="0.25">
      <c r="A200" s="429" t="s">
        <v>522</v>
      </c>
      <c r="B200" s="487" t="s">
        <v>523</v>
      </c>
      <c r="C200" s="431" t="s">
        <v>960</v>
      </c>
      <c r="D200" s="516"/>
      <c r="E200" s="520"/>
      <c r="F200" s="520"/>
      <c r="G200" s="520"/>
      <c r="H200" s="521"/>
      <c r="I200" s="407"/>
    </row>
    <row r="201" spans="1:9" s="415" customFormat="1" ht="31.5" x14ac:dyDescent="0.25">
      <c r="A201" s="429" t="s">
        <v>524</v>
      </c>
      <c r="B201" s="487" t="s">
        <v>525</v>
      </c>
      <c r="C201" s="431" t="s">
        <v>960</v>
      </c>
      <c r="D201" s="519"/>
      <c r="E201" s="520"/>
      <c r="F201" s="520"/>
      <c r="G201" s="520"/>
      <c r="H201" s="521"/>
      <c r="I201" s="407"/>
    </row>
    <row r="202" spans="1:9" s="415" customFormat="1" x14ac:dyDescent="0.25">
      <c r="A202" s="429" t="s">
        <v>526</v>
      </c>
      <c r="B202" s="487" t="s">
        <v>527</v>
      </c>
      <c r="C202" s="431" t="s">
        <v>960</v>
      </c>
      <c r="D202" s="519"/>
      <c r="E202" s="520"/>
      <c r="F202" s="520"/>
      <c r="G202" s="520"/>
      <c r="H202" s="521"/>
      <c r="I202" s="407"/>
    </row>
    <row r="203" spans="1:9" s="415" customFormat="1" x14ac:dyDescent="0.25">
      <c r="A203" s="429" t="s">
        <v>528</v>
      </c>
      <c r="B203" s="483" t="s">
        <v>529</v>
      </c>
      <c r="C203" s="431" t="s">
        <v>960</v>
      </c>
      <c r="D203" s="520"/>
      <c r="E203" s="520"/>
      <c r="F203" s="520"/>
      <c r="G203" s="520"/>
      <c r="H203" s="521"/>
      <c r="I203" s="407"/>
    </row>
    <row r="204" spans="1:9" s="415" customFormat="1" x14ac:dyDescent="0.25">
      <c r="A204" s="429" t="s">
        <v>530</v>
      </c>
      <c r="B204" s="487" t="s">
        <v>531</v>
      </c>
      <c r="C204" s="431" t="s">
        <v>960</v>
      </c>
      <c r="D204" s="519"/>
      <c r="E204" s="520"/>
      <c r="F204" s="520"/>
      <c r="G204" s="520"/>
      <c r="H204" s="521"/>
      <c r="I204" s="407"/>
    </row>
    <row r="205" spans="1:9" s="415" customFormat="1" x14ac:dyDescent="0.25">
      <c r="A205" s="429" t="s">
        <v>532</v>
      </c>
      <c r="B205" s="487" t="s">
        <v>533</v>
      </c>
      <c r="C205" s="431" t="s">
        <v>960</v>
      </c>
      <c r="D205" s="519"/>
      <c r="E205" s="520"/>
      <c r="F205" s="520"/>
      <c r="G205" s="520"/>
      <c r="H205" s="521"/>
      <c r="I205" s="407"/>
    </row>
    <row r="206" spans="1:9" s="415" customFormat="1" ht="16.5" customHeight="1" x14ac:dyDescent="0.25">
      <c r="A206" s="429" t="s">
        <v>534</v>
      </c>
      <c r="B206" s="506" t="s">
        <v>535</v>
      </c>
      <c r="C206" s="431" t="s">
        <v>960</v>
      </c>
      <c r="D206" s="519"/>
      <c r="E206" s="520"/>
      <c r="F206" s="520"/>
      <c r="G206" s="520"/>
      <c r="H206" s="521"/>
      <c r="I206" s="407"/>
    </row>
    <row r="207" spans="1:9" s="415" customFormat="1" x14ac:dyDescent="0.25">
      <c r="A207" s="429" t="s">
        <v>536</v>
      </c>
      <c r="B207" s="491" t="s">
        <v>242</v>
      </c>
      <c r="C207" s="431" t="s">
        <v>960</v>
      </c>
      <c r="D207" s="519"/>
      <c r="E207" s="520"/>
      <c r="F207" s="520"/>
      <c r="G207" s="520"/>
      <c r="H207" s="521"/>
      <c r="I207" s="407"/>
    </row>
    <row r="208" spans="1:9" s="415" customFormat="1" x14ac:dyDescent="0.25">
      <c r="A208" s="429" t="s">
        <v>537</v>
      </c>
      <c r="B208" s="491" t="s">
        <v>246</v>
      </c>
      <c r="C208" s="431" t="s">
        <v>960</v>
      </c>
      <c r="D208" s="519"/>
      <c r="E208" s="520"/>
      <c r="F208" s="520"/>
      <c r="G208" s="520"/>
      <c r="H208" s="521"/>
      <c r="I208" s="407"/>
    </row>
    <row r="209" spans="1:9" s="415" customFormat="1" x14ac:dyDescent="0.25">
      <c r="A209" s="429" t="s">
        <v>538</v>
      </c>
      <c r="B209" s="487" t="s">
        <v>539</v>
      </c>
      <c r="C209" s="431" t="s">
        <v>960</v>
      </c>
      <c r="D209" s="519"/>
      <c r="E209" s="520"/>
      <c r="F209" s="520"/>
      <c r="G209" s="520"/>
      <c r="H209" s="521"/>
      <c r="I209" s="407"/>
    </row>
    <row r="210" spans="1:9" s="415" customFormat="1" x14ac:dyDescent="0.25">
      <c r="A210" s="429" t="s">
        <v>540</v>
      </c>
      <c r="B210" s="483" t="s">
        <v>541</v>
      </c>
      <c r="C210" s="431" t="s">
        <v>960</v>
      </c>
      <c r="D210" s="516"/>
      <c r="E210" s="520"/>
      <c r="F210" s="520"/>
      <c r="G210" s="520"/>
      <c r="H210" s="521"/>
      <c r="I210" s="407"/>
    </row>
    <row r="211" spans="1:9" s="415" customFormat="1" x14ac:dyDescent="0.25">
      <c r="A211" s="429" t="s">
        <v>542</v>
      </c>
      <c r="B211" s="487" t="s">
        <v>543</v>
      </c>
      <c r="C211" s="431" t="s">
        <v>960</v>
      </c>
      <c r="D211" s="516"/>
      <c r="E211" s="520"/>
      <c r="F211" s="520"/>
      <c r="G211" s="520"/>
      <c r="H211" s="521"/>
      <c r="I211" s="407"/>
    </row>
    <row r="212" spans="1:9" s="415" customFormat="1" x14ac:dyDescent="0.25">
      <c r="A212" s="429" t="s">
        <v>544</v>
      </c>
      <c r="B212" s="506" t="s">
        <v>545</v>
      </c>
      <c r="C212" s="431" t="s">
        <v>960</v>
      </c>
      <c r="D212" s="516"/>
      <c r="E212" s="520"/>
      <c r="F212" s="520"/>
      <c r="G212" s="520"/>
      <c r="H212" s="521"/>
      <c r="I212" s="407"/>
    </row>
    <row r="213" spans="1:9" s="415" customFormat="1" x14ac:dyDescent="0.25">
      <c r="A213" s="429" t="s">
        <v>546</v>
      </c>
      <c r="B213" s="506" t="s">
        <v>547</v>
      </c>
      <c r="C213" s="431" t="s">
        <v>960</v>
      </c>
      <c r="D213" s="516"/>
      <c r="E213" s="520"/>
      <c r="F213" s="520"/>
      <c r="G213" s="520"/>
      <c r="H213" s="521"/>
      <c r="I213" s="407"/>
    </row>
    <row r="214" spans="1:9" s="415" customFormat="1" x14ac:dyDescent="0.25">
      <c r="A214" s="429" t="s">
        <v>548</v>
      </c>
      <c r="B214" s="506" t="s">
        <v>549</v>
      </c>
      <c r="C214" s="431" t="s">
        <v>960</v>
      </c>
      <c r="D214" s="516"/>
      <c r="E214" s="520"/>
      <c r="F214" s="520"/>
      <c r="G214" s="520"/>
      <c r="H214" s="521"/>
      <c r="I214" s="407"/>
    </row>
    <row r="215" spans="1:9" s="415" customFormat="1" x14ac:dyDescent="0.25">
      <c r="A215" s="429" t="s">
        <v>550</v>
      </c>
      <c r="B215" s="506" t="s">
        <v>551</v>
      </c>
      <c r="C215" s="431" t="s">
        <v>960</v>
      </c>
      <c r="D215" s="516"/>
      <c r="E215" s="520"/>
      <c r="F215" s="520"/>
      <c r="G215" s="520"/>
      <c r="H215" s="521"/>
      <c r="I215" s="407"/>
    </row>
    <row r="216" spans="1:9" s="415" customFormat="1" x14ac:dyDescent="0.25">
      <c r="A216" s="429" t="s">
        <v>552</v>
      </c>
      <c r="B216" s="506" t="s">
        <v>553</v>
      </c>
      <c r="C216" s="431" t="s">
        <v>960</v>
      </c>
      <c r="D216" s="516"/>
      <c r="E216" s="520"/>
      <c r="F216" s="520"/>
      <c r="G216" s="520"/>
      <c r="H216" s="521"/>
      <c r="I216" s="407"/>
    </row>
    <row r="217" spans="1:9" s="415" customFormat="1" x14ac:dyDescent="0.25">
      <c r="A217" s="429" t="s">
        <v>554</v>
      </c>
      <c r="B217" s="506" t="s">
        <v>555</v>
      </c>
      <c r="C217" s="431" t="s">
        <v>960</v>
      </c>
      <c r="D217" s="516"/>
      <c r="E217" s="520"/>
      <c r="F217" s="520"/>
      <c r="G217" s="520"/>
      <c r="H217" s="521"/>
      <c r="I217" s="407"/>
    </row>
    <row r="218" spans="1:9" s="415" customFormat="1" x14ac:dyDescent="0.25">
      <c r="A218" s="429" t="s">
        <v>556</v>
      </c>
      <c r="B218" s="487" t="s">
        <v>557</v>
      </c>
      <c r="C218" s="431" t="s">
        <v>960</v>
      </c>
      <c r="D218" s="519"/>
      <c r="E218" s="520"/>
      <c r="F218" s="520"/>
      <c r="G218" s="520"/>
      <c r="H218" s="521"/>
      <c r="I218" s="407"/>
    </row>
    <row r="219" spans="1:9" s="415" customFormat="1" x14ac:dyDescent="0.25">
      <c r="A219" s="429" t="s">
        <v>558</v>
      </c>
      <c r="B219" s="487" t="s">
        <v>559</v>
      </c>
      <c r="C219" s="431" t="s">
        <v>960</v>
      </c>
      <c r="D219" s="519"/>
      <c r="E219" s="520"/>
      <c r="F219" s="520"/>
      <c r="G219" s="520"/>
      <c r="H219" s="521"/>
      <c r="I219" s="407"/>
    </row>
    <row r="220" spans="1:9" s="415" customFormat="1" x14ac:dyDescent="0.25">
      <c r="A220" s="429" t="s">
        <v>560</v>
      </c>
      <c r="B220" s="487" t="s">
        <v>366</v>
      </c>
      <c r="C220" s="431" t="s">
        <v>464</v>
      </c>
      <c r="D220" s="519"/>
      <c r="E220" s="520"/>
      <c r="F220" s="520"/>
      <c r="G220" s="520"/>
      <c r="H220" s="521"/>
      <c r="I220" s="407"/>
    </row>
    <row r="221" spans="1:9" s="415" customFormat="1" ht="16.5" customHeight="1" x14ac:dyDescent="0.25">
      <c r="A221" s="429" t="s">
        <v>561</v>
      </c>
      <c r="B221" s="487" t="s">
        <v>562</v>
      </c>
      <c r="C221" s="431" t="s">
        <v>960</v>
      </c>
      <c r="D221" s="519"/>
      <c r="E221" s="520"/>
      <c r="F221" s="520"/>
      <c r="G221" s="520"/>
      <c r="H221" s="521"/>
      <c r="I221" s="407"/>
    </row>
    <row r="222" spans="1:9" s="415" customFormat="1" x14ac:dyDescent="0.25">
      <c r="A222" s="429" t="s">
        <v>563</v>
      </c>
      <c r="B222" s="483" t="s">
        <v>564</v>
      </c>
      <c r="C222" s="431" t="s">
        <v>960</v>
      </c>
      <c r="D222" s="519"/>
      <c r="E222" s="520"/>
      <c r="F222" s="520"/>
      <c r="G222" s="520"/>
      <c r="H222" s="521"/>
      <c r="I222" s="407"/>
    </row>
    <row r="223" spans="1:9" s="415" customFormat="1" x14ac:dyDescent="0.25">
      <c r="A223" s="429" t="s">
        <v>565</v>
      </c>
      <c r="B223" s="487" t="s">
        <v>566</v>
      </c>
      <c r="C223" s="431" t="s">
        <v>960</v>
      </c>
      <c r="D223" s="519"/>
      <c r="E223" s="520"/>
      <c r="F223" s="520"/>
      <c r="G223" s="520"/>
      <c r="H223" s="521"/>
      <c r="I223" s="407"/>
    </row>
    <row r="224" spans="1:9" s="415" customFormat="1" x14ac:dyDescent="0.25">
      <c r="A224" s="429" t="s">
        <v>567</v>
      </c>
      <c r="B224" s="487" t="s">
        <v>568</v>
      </c>
      <c r="C224" s="431" t="s">
        <v>960</v>
      </c>
      <c r="D224" s="519"/>
      <c r="E224" s="520"/>
      <c r="F224" s="520"/>
      <c r="G224" s="520"/>
      <c r="H224" s="521"/>
      <c r="I224" s="407"/>
    </row>
    <row r="225" spans="1:9" s="415" customFormat="1" x14ac:dyDescent="0.25">
      <c r="A225" s="429" t="s">
        <v>569</v>
      </c>
      <c r="B225" s="506" t="s">
        <v>570</v>
      </c>
      <c r="C225" s="431" t="s">
        <v>960</v>
      </c>
      <c r="D225" s="519"/>
      <c r="E225" s="520"/>
      <c r="F225" s="520"/>
      <c r="G225" s="520"/>
      <c r="H225" s="521"/>
      <c r="I225" s="407"/>
    </row>
    <row r="226" spans="1:9" s="415" customFormat="1" x14ac:dyDescent="0.25">
      <c r="A226" s="429" t="s">
        <v>571</v>
      </c>
      <c r="B226" s="506" t="s">
        <v>572</v>
      </c>
      <c r="C226" s="431" t="s">
        <v>960</v>
      </c>
      <c r="D226" s="519"/>
      <c r="E226" s="520"/>
      <c r="F226" s="520"/>
      <c r="G226" s="520"/>
      <c r="H226" s="521"/>
      <c r="I226" s="407"/>
    </row>
    <row r="227" spans="1:9" s="415" customFormat="1" x14ac:dyDescent="0.25">
      <c r="A227" s="429" t="s">
        <v>573</v>
      </c>
      <c r="B227" s="506" t="s">
        <v>574</v>
      </c>
      <c r="C227" s="431" t="s">
        <v>960</v>
      </c>
      <c r="D227" s="519"/>
      <c r="E227" s="520"/>
      <c r="F227" s="520"/>
      <c r="G227" s="520"/>
      <c r="H227" s="521"/>
      <c r="I227" s="407"/>
    </row>
    <row r="228" spans="1:9" s="415" customFormat="1" x14ac:dyDescent="0.25">
      <c r="A228" s="429" t="s">
        <v>575</v>
      </c>
      <c r="B228" s="487" t="s">
        <v>576</v>
      </c>
      <c r="C228" s="431" t="s">
        <v>960</v>
      </c>
      <c r="D228" s="519"/>
      <c r="E228" s="520"/>
      <c r="F228" s="520"/>
      <c r="G228" s="520"/>
      <c r="H228" s="521"/>
      <c r="I228" s="407"/>
    </row>
    <row r="229" spans="1:9" s="415" customFormat="1" x14ac:dyDescent="0.25">
      <c r="A229" s="429" t="s">
        <v>577</v>
      </c>
      <c r="B229" s="487" t="s">
        <v>578</v>
      </c>
      <c r="C229" s="431" t="s">
        <v>960</v>
      </c>
      <c r="D229" s="519"/>
      <c r="E229" s="520"/>
      <c r="F229" s="520"/>
      <c r="G229" s="520"/>
      <c r="H229" s="521"/>
      <c r="I229" s="407"/>
    </row>
    <row r="230" spans="1:9" s="415" customFormat="1" x14ac:dyDescent="0.25">
      <c r="A230" s="429" t="s">
        <v>579</v>
      </c>
      <c r="B230" s="506" t="s">
        <v>580</v>
      </c>
      <c r="C230" s="431" t="s">
        <v>960</v>
      </c>
      <c r="D230" s="519"/>
      <c r="E230" s="520"/>
      <c r="F230" s="520"/>
      <c r="G230" s="520"/>
      <c r="H230" s="521"/>
      <c r="I230" s="407"/>
    </row>
    <row r="231" spans="1:9" s="415" customFormat="1" x14ac:dyDescent="0.25">
      <c r="A231" s="429" t="s">
        <v>581</v>
      </c>
      <c r="B231" s="506" t="s">
        <v>582</v>
      </c>
      <c r="C231" s="431" t="s">
        <v>960</v>
      </c>
      <c r="D231" s="519"/>
      <c r="E231" s="520"/>
      <c r="F231" s="520"/>
      <c r="G231" s="520"/>
      <c r="H231" s="521"/>
      <c r="I231" s="407"/>
    </row>
    <row r="232" spans="1:9" s="415" customFormat="1" x14ac:dyDescent="0.25">
      <c r="A232" s="429" t="s">
        <v>583</v>
      </c>
      <c r="B232" s="487" t="s">
        <v>584</v>
      </c>
      <c r="C232" s="431" t="s">
        <v>960</v>
      </c>
      <c r="D232" s="519"/>
      <c r="E232" s="520"/>
      <c r="F232" s="520"/>
      <c r="G232" s="520"/>
      <c r="H232" s="521"/>
      <c r="I232" s="407"/>
    </row>
    <row r="233" spans="1:9" s="415" customFormat="1" x14ac:dyDescent="0.25">
      <c r="A233" s="429" t="s">
        <v>585</v>
      </c>
      <c r="B233" s="487" t="s">
        <v>586</v>
      </c>
      <c r="C233" s="431" t="s">
        <v>960</v>
      </c>
      <c r="D233" s="519"/>
      <c r="E233" s="520"/>
      <c r="F233" s="520"/>
      <c r="G233" s="520"/>
      <c r="H233" s="521"/>
      <c r="I233" s="407"/>
    </row>
    <row r="234" spans="1:9" s="415" customFormat="1" x14ac:dyDescent="0.25">
      <c r="A234" s="429" t="s">
        <v>587</v>
      </c>
      <c r="B234" s="487" t="s">
        <v>588</v>
      </c>
      <c r="C234" s="431" t="s">
        <v>960</v>
      </c>
      <c r="D234" s="519"/>
      <c r="E234" s="520"/>
      <c r="F234" s="520"/>
      <c r="G234" s="520"/>
      <c r="H234" s="521"/>
      <c r="I234" s="407"/>
    </row>
    <row r="235" spans="1:9" s="415" customFormat="1" x14ac:dyDescent="0.25">
      <c r="A235" s="429" t="s">
        <v>589</v>
      </c>
      <c r="B235" s="483" t="s">
        <v>590</v>
      </c>
      <c r="C235" s="431" t="s">
        <v>960</v>
      </c>
      <c r="D235" s="519"/>
      <c r="E235" s="520"/>
      <c r="F235" s="520"/>
      <c r="G235" s="520"/>
      <c r="H235" s="521"/>
      <c r="I235" s="407"/>
    </row>
    <row r="236" spans="1:9" s="415" customFormat="1" x14ac:dyDescent="0.25">
      <c r="A236" s="429" t="s">
        <v>591</v>
      </c>
      <c r="B236" s="487" t="s">
        <v>592</v>
      </c>
      <c r="C236" s="431" t="s">
        <v>960</v>
      </c>
      <c r="D236" s="519"/>
      <c r="E236" s="520"/>
      <c r="F236" s="520"/>
      <c r="G236" s="520"/>
      <c r="H236" s="521"/>
      <c r="I236" s="407"/>
    </row>
    <row r="237" spans="1:9" s="415" customFormat="1" x14ac:dyDescent="0.25">
      <c r="A237" s="429" t="s">
        <v>593</v>
      </c>
      <c r="B237" s="506" t="s">
        <v>570</v>
      </c>
      <c r="C237" s="431" t="s">
        <v>960</v>
      </c>
      <c r="D237" s="519"/>
      <c r="E237" s="520"/>
      <c r="F237" s="520"/>
      <c r="G237" s="520"/>
      <c r="H237" s="521"/>
      <c r="I237" s="407"/>
    </row>
    <row r="238" spans="1:9" s="415" customFormat="1" x14ac:dyDescent="0.25">
      <c r="A238" s="429" t="s">
        <v>594</v>
      </c>
      <c r="B238" s="506" t="s">
        <v>572</v>
      </c>
      <c r="C238" s="431" t="s">
        <v>960</v>
      </c>
      <c r="D238" s="519"/>
      <c r="E238" s="520"/>
      <c r="F238" s="520"/>
      <c r="G238" s="520"/>
      <c r="H238" s="521"/>
      <c r="I238" s="407"/>
    </row>
    <row r="239" spans="1:9" s="415" customFormat="1" x14ac:dyDescent="0.25">
      <c r="A239" s="429" t="s">
        <v>595</v>
      </c>
      <c r="B239" s="506" t="s">
        <v>574</v>
      </c>
      <c r="C239" s="431" t="s">
        <v>960</v>
      </c>
      <c r="D239" s="519"/>
      <c r="E239" s="520"/>
      <c r="F239" s="520"/>
      <c r="G239" s="520"/>
      <c r="H239" s="521"/>
      <c r="I239" s="407"/>
    </row>
    <row r="240" spans="1:9" s="415" customFormat="1" x14ac:dyDescent="0.25">
      <c r="A240" s="429" t="s">
        <v>596</v>
      </c>
      <c r="B240" s="487" t="s">
        <v>461</v>
      </c>
      <c r="C240" s="431" t="s">
        <v>960</v>
      </c>
      <c r="D240" s="519"/>
      <c r="E240" s="520"/>
      <c r="F240" s="520"/>
      <c r="G240" s="520"/>
      <c r="H240" s="521"/>
      <c r="I240" s="407"/>
    </row>
    <row r="241" spans="1:9" s="415" customFormat="1" x14ac:dyDescent="0.25">
      <c r="A241" s="429" t="s">
        <v>597</v>
      </c>
      <c r="B241" s="487" t="s">
        <v>598</v>
      </c>
      <c r="C241" s="431" t="s">
        <v>960</v>
      </c>
      <c r="D241" s="519"/>
      <c r="E241" s="520"/>
      <c r="F241" s="520"/>
      <c r="G241" s="520"/>
      <c r="H241" s="521"/>
      <c r="I241" s="407"/>
    </row>
    <row r="242" spans="1:9" s="415" customFormat="1" ht="16.5" customHeight="1" x14ac:dyDescent="0.25">
      <c r="A242" s="429" t="s">
        <v>599</v>
      </c>
      <c r="B242" s="483" t="s">
        <v>600</v>
      </c>
      <c r="C242" s="431" t="s">
        <v>960</v>
      </c>
      <c r="D242" s="516"/>
      <c r="E242" s="520"/>
      <c r="F242" s="520"/>
      <c r="G242" s="520"/>
      <c r="H242" s="521"/>
      <c r="I242" s="407"/>
    </row>
    <row r="243" spans="1:9" s="415" customFormat="1" ht="16.5" customHeight="1" x14ac:dyDescent="0.25">
      <c r="A243" s="429" t="s">
        <v>601</v>
      </c>
      <c r="B243" s="483" t="s">
        <v>602</v>
      </c>
      <c r="C243" s="431" t="s">
        <v>960</v>
      </c>
      <c r="D243" s="516"/>
      <c r="E243" s="520"/>
      <c r="F243" s="520"/>
      <c r="G243" s="520"/>
      <c r="H243" s="521"/>
      <c r="I243" s="407"/>
    </row>
    <row r="244" spans="1:9" s="415" customFormat="1" x14ac:dyDescent="0.25">
      <c r="A244" s="429" t="s">
        <v>603</v>
      </c>
      <c r="B244" s="487" t="s">
        <v>604</v>
      </c>
      <c r="C244" s="431" t="s">
        <v>960</v>
      </c>
      <c r="D244" s="528"/>
      <c r="E244" s="520"/>
      <c r="F244" s="520"/>
      <c r="G244" s="520"/>
      <c r="H244" s="521"/>
      <c r="I244" s="407"/>
    </row>
    <row r="245" spans="1:9" s="415" customFormat="1" x14ac:dyDescent="0.25">
      <c r="A245" s="429" t="s">
        <v>605</v>
      </c>
      <c r="B245" s="487" t="s">
        <v>606</v>
      </c>
      <c r="C245" s="431" t="s">
        <v>960</v>
      </c>
      <c r="D245" s="528"/>
      <c r="E245" s="520"/>
      <c r="F245" s="520"/>
      <c r="G245" s="520"/>
      <c r="H245" s="521"/>
      <c r="I245" s="407"/>
    </row>
    <row r="246" spans="1:9" s="415" customFormat="1" ht="17.25" customHeight="1" x14ac:dyDescent="0.25">
      <c r="A246" s="429" t="s">
        <v>607</v>
      </c>
      <c r="B246" s="483" t="s">
        <v>608</v>
      </c>
      <c r="C246" s="431" t="s">
        <v>960</v>
      </c>
      <c r="D246" s="528"/>
      <c r="E246" s="520"/>
      <c r="F246" s="520"/>
      <c r="G246" s="520"/>
      <c r="H246" s="521"/>
      <c r="I246" s="407"/>
    </row>
    <row r="247" spans="1:9" s="415" customFormat="1" x14ac:dyDescent="0.25">
      <c r="A247" s="429" t="s">
        <v>609</v>
      </c>
      <c r="B247" s="487" t="s">
        <v>610</v>
      </c>
      <c r="C247" s="431" t="s">
        <v>960</v>
      </c>
      <c r="D247" s="528"/>
      <c r="E247" s="520"/>
      <c r="F247" s="520"/>
      <c r="G247" s="520"/>
      <c r="H247" s="521"/>
      <c r="I247" s="407"/>
    </row>
    <row r="248" spans="1:9" s="415" customFormat="1" x14ac:dyDescent="0.25">
      <c r="A248" s="429" t="s">
        <v>611</v>
      </c>
      <c r="B248" s="487" t="s">
        <v>612</v>
      </c>
      <c r="C248" s="431" t="s">
        <v>960</v>
      </c>
      <c r="D248" s="528"/>
      <c r="E248" s="520"/>
      <c r="F248" s="520"/>
      <c r="G248" s="520"/>
      <c r="H248" s="521"/>
      <c r="I248" s="407"/>
    </row>
    <row r="249" spans="1:9" s="415" customFormat="1" x14ac:dyDescent="0.25">
      <c r="A249" s="429" t="s">
        <v>613</v>
      </c>
      <c r="B249" s="483" t="s">
        <v>614</v>
      </c>
      <c r="C249" s="431" t="s">
        <v>960</v>
      </c>
      <c r="D249" s="520"/>
      <c r="E249" s="520"/>
      <c r="F249" s="520"/>
      <c r="G249" s="520"/>
      <c r="H249" s="521"/>
      <c r="I249" s="407"/>
    </row>
    <row r="250" spans="1:9" s="415" customFormat="1" x14ac:dyDescent="0.25">
      <c r="A250" s="429" t="s">
        <v>615</v>
      </c>
      <c r="B250" s="483" t="s">
        <v>616</v>
      </c>
      <c r="C250" s="431" t="s">
        <v>960</v>
      </c>
      <c r="D250" s="520"/>
      <c r="E250" s="520"/>
      <c r="F250" s="520"/>
      <c r="G250" s="520"/>
      <c r="H250" s="521"/>
      <c r="I250" s="407"/>
    </row>
    <row r="251" spans="1:9" s="415" customFormat="1" x14ac:dyDescent="0.25">
      <c r="A251" s="429" t="s">
        <v>617</v>
      </c>
      <c r="B251" s="483" t="s">
        <v>618</v>
      </c>
      <c r="C251" s="431" t="s">
        <v>960</v>
      </c>
      <c r="D251" s="520"/>
      <c r="E251" s="520"/>
      <c r="F251" s="520"/>
      <c r="G251" s="520"/>
      <c r="H251" s="521"/>
      <c r="I251" s="407"/>
    </row>
    <row r="252" spans="1:9" s="415" customFormat="1" ht="16.5" thickBot="1" x14ac:dyDescent="0.3">
      <c r="A252" s="507" t="s">
        <v>619</v>
      </c>
      <c r="B252" s="529" t="s">
        <v>620</v>
      </c>
      <c r="C252" s="431" t="s">
        <v>960</v>
      </c>
      <c r="D252" s="530"/>
      <c r="E252" s="530"/>
      <c r="F252" s="530"/>
      <c r="G252" s="531"/>
      <c r="H252" s="532"/>
      <c r="I252" s="407"/>
    </row>
    <row r="253" spans="1:9" s="415" customFormat="1" x14ac:dyDescent="0.25">
      <c r="A253" s="468" t="s">
        <v>621</v>
      </c>
      <c r="B253" s="533" t="s">
        <v>366</v>
      </c>
      <c r="C253" s="469" t="s">
        <v>464</v>
      </c>
      <c r="D253" s="534"/>
      <c r="E253" s="517"/>
      <c r="F253" s="517"/>
      <c r="G253" s="535"/>
      <c r="H253" s="536"/>
      <c r="I253" s="407"/>
    </row>
    <row r="254" spans="1:9" s="415" customFormat="1" x14ac:dyDescent="0.25">
      <c r="A254" s="429" t="s">
        <v>622</v>
      </c>
      <c r="B254" s="487" t="s">
        <v>623</v>
      </c>
      <c r="C254" s="431" t="s">
        <v>960</v>
      </c>
      <c r="D254" s="519"/>
      <c r="E254" s="520"/>
      <c r="F254" s="520"/>
      <c r="G254" s="520"/>
      <c r="H254" s="521"/>
      <c r="I254" s="407"/>
    </row>
    <row r="255" spans="1:9" s="415" customFormat="1" x14ac:dyDescent="0.25">
      <c r="A255" s="429" t="s">
        <v>624</v>
      </c>
      <c r="B255" s="506" t="s">
        <v>625</v>
      </c>
      <c r="C255" s="431" t="s">
        <v>960</v>
      </c>
      <c r="D255" s="519"/>
      <c r="E255" s="520"/>
      <c r="F255" s="520"/>
      <c r="G255" s="520"/>
      <c r="H255" s="521"/>
      <c r="I255" s="407"/>
    </row>
    <row r="256" spans="1:9" s="415" customFormat="1" x14ac:dyDescent="0.25">
      <c r="A256" s="429" t="s">
        <v>626</v>
      </c>
      <c r="B256" s="491" t="s">
        <v>627</v>
      </c>
      <c r="C256" s="431" t="s">
        <v>960</v>
      </c>
      <c r="D256" s="519"/>
      <c r="E256" s="520"/>
      <c r="F256" s="520"/>
      <c r="G256" s="520"/>
      <c r="H256" s="521"/>
      <c r="I256" s="407"/>
    </row>
    <row r="257" spans="1:9" s="415" customFormat="1" ht="16.5" customHeight="1" x14ac:dyDescent="0.25">
      <c r="A257" s="429" t="s">
        <v>628</v>
      </c>
      <c r="B257" s="491" t="s">
        <v>629</v>
      </c>
      <c r="C257" s="431" t="s">
        <v>960</v>
      </c>
      <c r="D257" s="519"/>
      <c r="E257" s="520"/>
      <c r="F257" s="520"/>
      <c r="G257" s="520"/>
      <c r="H257" s="521"/>
      <c r="I257" s="407"/>
    </row>
    <row r="258" spans="1:9" s="415" customFormat="1" ht="16.5" customHeight="1" x14ac:dyDescent="0.25">
      <c r="A258" s="429" t="s">
        <v>630</v>
      </c>
      <c r="B258" s="537" t="s">
        <v>627</v>
      </c>
      <c r="C258" s="431" t="s">
        <v>960</v>
      </c>
      <c r="D258" s="519"/>
      <c r="E258" s="520"/>
      <c r="F258" s="520"/>
      <c r="G258" s="520"/>
      <c r="H258" s="521"/>
      <c r="I258" s="407"/>
    </row>
    <row r="259" spans="1:9" s="415" customFormat="1" ht="16.5" customHeight="1" x14ac:dyDescent="0.25">
      <c r="A259" s="429" t="s">
        <v>631</v>
      </c>
      <c r="B259" s="491" t="s">
        <v>297</v>
      </c>
      <c r="C259" s="431" t="s">
        <v>960</v>
      </c>
      <c r="D259" s="519"/>
      <c r="E259" s="520"/>
      <c r="F259" s="520"/>
      <c r="G259" s="520"/>
      <c r="H259" s="521"/>
      <c r="I259" s="407"/>
    </row>
    <row r="260" spans="1:9" s="415" customFormat="1" ht="16.5" customHeight="1" x14ac:dyDescent="0.25">
      <c r="A260" s="429" t="s">
        <v>632</v>
      </c>
      <c r="B260" s="537" t="s">
        <v>627</v>
      </c>
      <c r="C260" s="431" t="s">
        <v>960</v>
      </c>
      <c r="D260" s="519"/>
      <c r="E260" s="520"/>
      <c r="F260" s="520"/>
      <c r="G260" s="520"/>
      <c r="H260" s="521"/>
      <c r="I260" s="407"/>
    </row>
    <row r="261" spans="1:9" s="415" customFormat="1" ht="16.5" customHeight="1" x14ac:dyDescent="0.25">
      <c r="A261" s="429" t="s">
        <v>633</v>
      </c>
      <c r="B261" s="491" t="s">
        <v>298</v>
      </c>
      <c r="C261" s="431" t="s">
        <v>960</v>
      </c>
      <c r="D261" s="519"/>
      <c r="E261" s="520"/>
      <c r="F261" s="520"/>
      <c r="G261" s="520"/>
      <c r="H261" s="521"/>
      <c r="I261" s="407"/>
    </row>
    <row r="262" spans="1:9" s="415" customFormat="1" x14ac:dyDescent="0.25">
      <c r="A262" s="429" t="s">
        <v>634</v>
      </c>
      <c r="B262" s="537" t="s">
        <v>627</v>
      </c>
      <c r="C262" s="431" t="s">
        <v>960</v>
      </c>
      <c r="D262" s="519"/>
      <c r="E262" s="538"/>
      <c r="F262" s="538"/>
      <c r="G262" s="538"/>
      <c r="H262" s="539"/>
      <c r="I262" s="407"/>
    </row>
    <row r="263" spans="1:9" s="415" customFormat="1" x14ac:dyDescent="0.25">
      <c r="A263" s="429" t="s">
        <v>635</v>
      </c>
      <c r="B263" s="506" t="s">
        <v>636</v>
      </c>
      <c r="C263" s="431" t="s">
        <v>960</v>
      </c>
      <c r="D263" s="519"/>
      <c r="E263" s="538"/>
      <c r="F263" s="538"/>
      <c r="G263" s="538"/>
      <c r="H263" s="539"/>
      <c r="I263" s="407"/>
    </row>
    <row r="264" spans="1:9" s="415" customFormat="1" x14ac:dyDescent="0.25">
      <c r="A264" s="429" t="s">
        <v>637</v>
      </c>
      <c r="B264" s="491" t="s">
        <v>627</v>
      </c>
      <c r="C264" s="431" t="s">
        <v>960</v>
      </c>
      <c r="D264" s="519"/>
      <c r="E264" s="538"/>
      <c r="F264" s="538"/>
      <c r="G264" s="538"/>
      <c r="H264" s="539"/>
      <c r="I264" s="407"/>
    </row>
    <row r="265" spans="1:9" s="415" customFormat="1" x14ac:dyDescent="0.25">
      <c r="A265" s="429" t="s">
        <v>638</v>
      </c>
      <c r="B265" s="465" t="s">
        <v>190</v>
      </c>
      <c r="C265" s="431" t="s">
        <v>960</v>
      </c>
      <c r="D265" s="519"/>
      <c r="E265" s="538"/>
      <c r="F265" s="538"/>
      <c r="G265" s="538"/>
      <c r="H265" s="539"/>
      <c r="I265" s="407"/>
    </row>
    <row r="266" spans="1:9" s="415" customFormat="1" x14ac:dyDescent="0.25">
      <c r="A266" s="429" t="s">
        <v>639</v>
      </c>
      <c r="B266" s="491" t="s">
        <v>627</v>
      </c>
      <c r="C266" s="431" t="s">
        <v>960</v>
      </c>
      <c r="D266" s="519"/>
      <c r="E266" s="538"/>
      <c r="F266" s="538"/>
      <c r="G266" s="538"/>
      <c r="H266" s="539"/>
      <c r="I266" s="407"/>
    </row>
    <row r="267" spans="1:9" s="415" customFormat="1" x14ac:dyDescent="0.25">
      <c r="A267" s="429" t="s">
        <v>640</v>
      </c>
      <c r="B267" s="465" t="s">
        <v>641</v>
      </c>
      <c r="C267" s="431" t="s">
        <v>960</v>
      </c>
      <c r="D267" s="519"/>
      <c r="E267" s="538"/>
      <c r="F267" s="538"/>
      <c r="G267" s="538"/>
      <c r="H267" s="539"/>
      <c r="I267" s="407"/>
    </row>
    <row r="268" spans="1:9" s="415" customFormat="1" x14ac:dyDescent="0.25">
      <c r="A268" s="429" t="s">
        <v>642</v>
      </c>
      <c r="B268" s="491" t="s">
        <v>627</v>
      </c>
      <c r="C268" s="431" t="s">
        <v>960</v>
      </c>
      <c r="D268" s="519"/>
      <c r="E268" s="538"/>
      <c r="F268" s="538"/>
      <c r="G268" s="538"/>
      <c r="H268" s="539"/>
      <c r="I268" s="407"/>
    </row>
    <row r="269" spans="1:9" s="415" customFormat="1" x14ac:dyDescent="0.25">
      <c r="A269" s="429" t="s">
        <v>643</v>
      </c>
      <c r="B269" s="465" t="s">
        <v>644</v>
      </c>
      <c r="C269" s="431" t="s">
        <v>960</v>
      </c>
      <c r="D269" s="519"/>
      <c r="E269" s="538"/>
      <c r="F269" s="538"/>
      <c r="G269" s="538"/>
      <c r="H269" s="539"/>
      <c r="I269" s="407"/>
    </row>
    <row r="270" spans="1:9" s="415" customFormat="1" x14ac:dyDescent="0.25">
      <c r="A270" s="429" t="s">
        <v>645</v>
      </c>
      <c r="B270" s="491" t="s">
        <v>627</v>
      </c>
      <c r="C270" s="431" t="s">
        <v>960</v>
      </c>
      <c r="D270" s="519"/>
      <c r="E270" s="538"/>
      <c r="F270" s="538"/>
      <c r="G270" s="538"/>
      <c r="H270" s="539"/>
      <c r="I270" s="407"/>
    </row>
    <row r="271" spans="1:9" s="415" customFormat="1" x14ac:dyDescent="0.25">
      <c r="A271" s="429" t="s">
        <v>646</v>
      </c>
      <c r="B271" s="465" t="s">
        <v>192</v>
      </c>
      <c r="C271" s="431" t="s">
        <v>960</v>
      </c>
      <c r="D271" s="519"/>
      <c r="E271" s="538"/>
      <c r="F271" s="538"/>
      <c r="G271" s="538"/>
      <c r="H271" s="539"/>
      <c r="I271" s="407"/>
    </row>
    <row r="272" spans="1:9" s="415" customFormat="1" x14ac:dyDescent="0.25">
      <c r="A272" s="429" t="s">
        <v>647</v>
      </c>
      <c r="B272" s="491" t="s">
        <v>627</v>
      </c>
      <c r="C272" s="431" t="s">
        <v>960</v>
      </c>
      <c r="D272" s="519"/>
      <c r="E272" s="538"/>
      <c r="F272" s="538"/>
      <c r="G272" s="538"/>
      <c r="H272" s="539"/>
      <c r="I272" s="407"/>
    </row>
    <row r="273" spans="1:9" s="415" customFormat="1" x14ac:dyDescent="0.25">
      <c r="A273" s="429" t="s">
        <v>646</v>
      </c>
      <c r="B273" s="465" t="s">
        <v>648</v>
      </c>
      <c r="C273" s="431" t="s">
        <v>960</v>
      </c>
      <c r="D273" s="519"/>
      <c r="E273" s="538"/>
      <c r="F273" s="538"/>
      <c r="G273" s="538"/>
      <c r="H273" s="539"/>
      <c r="I273" s="407"/>
    </row>
    <row r="274" spans="1:9" s="415" customFormat="1" x14ac:dyDescent="0.25">
      <c r="A274" s="429" t="s">
        <v>649</v>
      </c>
      <c r="B274" s="491" t="s">
        <v>627</v>
      </c>
      <c r="C274" s="431" t="s">
        <v>960</v>
      </c>
      <c r="D274" s="519"/>
      <c r="E274" s="538"/>
      <c r="F274" s="538"/>
      <c r="G274" s="538"/>
      <c r="H274" s="539"/>
      <c r="I274" s="407"/>
    </row>
    <row r="275" spans="1:9" s="415" customFormat="1" ht="20.25" customHeight="1" x14ac:dyDescent="0.25">
      <c r="A275" s="429" t="s">
        <v>650</v>
      </c>
      <c r="B275" s="506" t="s">
        <v>651</v>
      </c>
      <c r="C275" s="431" t="s">
        <v>960</v>
      </c>
      <c r="D275" s="519"/>
      <c r="E275" s="538"/>
      <c r="F275" s="538"/>
      <c r="G275" s="538"/>
      <c r="H275" s="539"/>
      <c r="I275" s="407"/>
    </row>
    <row r="276" spans="1:9" s="415" customFormat="1" x14ac:dyDescent="0.25">
      <c r="A276" s="429" t="s">
        <v>652</v>
      </c>
      <c r="B276" s="491" t="s">
        <v>627</v>
      </c>
      <c r="C276" s="431" t="s">
        <v>960</v>
      </c>
      <c r="D276" s="519"/>
      <c r="E276" s="538"/>
      <c r="F276" s="538"/>
      <c r="G276" s="538"/>
      <c r="H276" s="539"/>
      <c r="I276" s="407"/>
    </row>
    <row r="277" spans="1:9" s="415" customFormat="1" x14ac:dyDescent="0.25">
      <c r="A277" s="429" t="s">
        <v>653</v>
      </c>
      <c r="B277" s="491" t="s">
        <v>197</v>
      </c>
      <c r="C277" s="431" t="s">
        <v>960</v>
      </c>
      <c r="D277" s="519"/>
      <c r="E277" s="538"/>
      <c r="F277" s="538"/>
      <c r="G277" s="538"/>
      <c r="H277" s="539"/>
      <c r="I277" s="407"/>
    </row>
    <row r="278" spans="1:9" s="415" customFormat="1" x14ac:dyDescent="0.25">
      <c r="A278" s="429" t="s">
        <v>654</v>
      </c>
      <c r="B278" s="537" t="s">
        <v>627</v>
      </c>
      <c r="C278" s="431" t="s">
        <v>960</v>
      </c>
      <c r="D278" s="519"/>
      <c r="E278" s="538"/>
      <c r="F278" s="538"/>
      <c r="G278" s="538"/>
      <c r="H278" s="539"/>
      <c r="I278" s="407"/>
    </row>
    <row r="279" spans="1:9" s="415" customFormat="1" x14ac:dyDescent="0.25">
      <c r="A279" s="429" t="s">
        <v>655</v>
      </c>
      <c r="B279" s="491" t="s">
        <v>198</v>
      </c>
      <c r="C279" s="431" t="s">
        <v>960</v>
      </c>
      <c r="D279" s="519"/>
      <c r="E279" s="538"/>
      <c r="F279" s="538"/>
      <c r="G279" s="538"/>
      <c r="H279" s="539"/>
      <c r="I279" s="407"/>
    </row>
    <row r="280" spans="1:9" s="415" customFormat="1" x14ac:dyDescent="0.25">
      <c r="A280" s="429" t="s">
        <v>656</v>
      </c>
      <c r="B280" s="537" t="s">
        <v>627</v>
      </c>
      <c r="C280" s="431" t="s">
        <v>960</v>
      </c>
      <c r="D280" s="519"/>
      <c r="E280" s="538"/>
      <c r="F280" s="538"/>
      <c r="G280" s="538"/>
      <c r="H280" s="539"/>
      <c r="I280" s="407"/>
    </row>
    <row r="281" spans="1:9" s="415" customFormat="1" x14ac:dyDescent="0.25">
      <c r="A281" s="429" t="s">
        <v>657</v>
      </c>
      <c r="B281" s="506" t="s">
        <v>658</v>
      </c>
      <c r="C281" s="431" t="s">
        <v>960</v>
      </c>
      <c r="D281" s="519"/>
      <c r="E281" s="538"/>
      <c r="F281" s="538"/>
      <c r="G281" s="538"/>
      <c r="H281" s="539"/>
      <c r="I281" s="407"/>
    </row>
    <row r="282" spans="1:9" s="415" customFormat="1" x14ac:dyDescent="0.25">
      <c r="A282" s="429" t="s">
        <v>659</v>
      </c>
      <c r="B282" s="491" t="s">
        <v>627</v>
      </c>
      <c r="C282" s="431" t="s">
        <v>960</v>
      </c>
      <c r="D282" s="538"/>
      <c r="E282" s="538"/>
      <c r="F282" s="538"/>
      <c r="G282" s="538"/>
      <c r="H282" s="539"/>
      <c r="I282" s="407"/>
    </row>
    <row r="283" spans="1:9" s="415" customFormat="1" x14ac:dyDescent="0.25">
      <c r="A283" s="429" t="s">
        <v>660</v>
      </c>
      <c r="B283" s="487" t="s">
        <v>661</v>
      </c>
      <c r="C283" s="431" t="s">
        <v>960</v>
      </c>
      <c r="D283" s="519"/>
      <c r="E283" s="538"/>
      <c r="F283" s="538"/>
      <c r="G283" s="538"/>
      <c r="H283" s="539"/>
      <c r="I283" s="407"/>
    </row>
    <row r="284" spans="1:9" s="415" customFormat="1" x14ac:dyDescent="0.25">
      <c r="A284" s="429" t="s">
        <v>662</v>
      </c>
      <c r="B284" s="506" t="s">
        <v>663</v>
      </c>
      <c r="C284" s="431" t="s">
        <v>960</v>
      </c>
      <c r="D284" s="519"/>
      <c r="E284" s="538"/>
      <c r="F284" s="538"/>
      <c r="G284" s="538"/>
      <c r="H284" s="539"/>
      <c r="I284" s="407"/>
    </row>
    <row r="285" spans="1:9" s="415" customFormat="1" x14ac:dyDescent="0.25">
      <c r="A285" s="429" t="s">
        <v>664</v>
      </c>
      <c r="B285" s="491" t="s">
        <v>627</v>
      </c>
      <c r="C285" s="431" t="s">
        <v>960</v>
      </c>
      <c r="D285" s="519"/>
      <c r="E285" s="538"/>
      <c r="F285" s="538"/>
      <c r="G285" s="538"/>
      <c r="H285" s="539"/>
      <c r="I285" s="407"/>
    </row>
    <row r="286" spans="1:9" s="415" customFormat="1" x14ac:dyDescent="0.25">
      <c r="A286" s="429" t="s">
        <v>665</v>
      </c>
      <c r="B286" s="506" t="s">
        <v>666</v>
      </c>
      <c r="C286" s="431" t="s">
        <v>960</v>
      </c>
      <c r="D286" s="519"/>
      <c r="E286" s="538"/>
      <c r="F286" s="538"/>
      <c r="G286" s="538"/>
      <c r="H286" s="539"/>
      <c r="I286" s="407"/>
    </row>
    <row r="287" spans="1:9" s="415" customFormat="1" x14ac:dyDescent="0.25">
      <c r="A287" s="429" t="s">
        <v>667</v>
      </c>
      <c r="B287" s="491" t="s">
        <v>499</v>
      </c>
      <c r="C287" s="431" t="s">
        <v>960</v>
      </c>
      <c r="D287" s="519"/>
      <c r="E287" s="538"/>
      <c r="F287" s="538"/>
      <c r="G287" s="538"/>
      <c r="H287" s="539"/>
      <c r="I287" s="407"/>
    </row>
    <row r="288" spans="1:9" s="415" customFormat="1" x14ac:dyDescent="0.25">
      <c r="A288" s="429" t="s">
        <v>668</v>
      </c>
      <c r="B288" s="537" t="s">
        <v>627</v>
      </c>
      <c r="C288" s="431" t="s">
        <v>960</v>
      </c>
      <c r="D288" s="519"/>
      <c r="E288" s="538"/>
      <c r="F288" s="538"/>
      <c r="G288" s="538"/>
      <c r="H288" s="539"/>
      <c r="I288" s="407"/>
    </row>
    <row r="289" spans="1:9" s="415" customFormat="1" x14ac:dyDescent="0.25">
      <c r="A289" s="429" t="s">
        <v>669</v>
      </c>
      <c r="B289" s="491" t="s">
        <v>670</v>
      </c>
      <c r="C289" s="431" t="s">
        <v>960</v>
      </c>
      <c r="D289" s="519"/>
      <c r="E289" s="538"/>
      <c r="F289" s="538"/>
      <c r="G289" s="538"/>
      <c r="H289" s="539"/>
      <c r="I289" s="407"/>
    </row>
    <row r="290" spans="1:9" s="415" customFormat="1" x14ac:dyDescent="0.25">
      <c r="A290" s="429" t="s">
        <v>671</v>
      </c>
      <c r="B290" s="537" t="s">
        <v>627</v>
      </c>
      <c r="C290" s="431" t="s">
        <v>960</v>
      </c>
      <c r="D290" s="519"/>
      <c r="E290" s="538"/>
      <c r="F290" s="538"/>
      <c r="G290" s="538"/>
      <c r="H290" s="539"/>
      <c r="I290" s="407"/>
    </row>
    <row r="291" spans="1:9" s="415" customFormat="1" ht="31.5" x14ac:dyDescent="0.25">
      <c r="A291" s="429" t="s">
        <v>672</v>
      </c>
      <c r="B291" s="506" t="s">
        <v>673</v>
      </c>
      <c r="C291" s="431" t="s">
        <v>960</v>
      </c>
      <c r="D291" s="519"/>
      <c r="E291" s="538"/>
      <c r="F291" s="538"/>
      <c r="G291" s="538"/>
      <c r="H291" s="539"/>
      <c r="I291" s="407"/>
    </row>
    <row r="292" spans="1:9" s="415" customFormat="1" x14ac:dyDescent="0.25">
      <c r="A292" s="429" t="s">
        <v>674</v>
      </c>
      <c r="B292" s="491" t="s">
        <v>627</v>
      </c>
      <c r="C292" s="431" t="s">
        <v>960</v>
      </c>
      <c r="D292" s="519"/>
      <c r="E292" s="538"/>
      <c r="F292" s="538"/>
      <c r="G292" s="538"/>
      <c r="H292" s="539"/>
      <c r="I292" s="407"/>
    </row>
    <row r="293" spans="1:9" s="415" customFormat="1" x14ac:dyDescent="0.25">
      <c r="A293" s="429" t="s">
        <v>675</v>
      </c>
      <c r="B293" s="506" t="s">
        <v>676</v>
      </c>
      <c r="C293" s="431" t="s">
        <v>960</v>
      </c>
      <c r="D293" s="519"/>
      <c r="E293" s="538"/>
      <c r="F293" s="538"/>
      <c r="G293" s="538"/>
      <c r="H293" s="539"/>
      <c r="I293" s="407"/>
    </row>
    <row r="294" spans="1:9" s="415" customFormat="1" x14ac:dyDescent="0.25">
      <c r="A294" s="429" t="s">
        <v>677</v>
      </c>
      <c r="B294" s="491" t="s">
        <v>627</v>
      </c>
      <c r="C294" s="431" t="s">
        <v>960</v>
      </c>
      <c r="D294" s="519"/>
      <c r="E294" s="538"/>
      <c r="F294" s="538"/>
      <c r="G294" s="538"/>
      <c r="H294" s="539"/>
      <c r="I294" s="407"/>
    </row>
    <row r="295" spans="1:9" s="415" customFormat="1" x14ac:dyDescent="0.25">
      <c r="A295" s="429" t="s">
        <v>678</v>
      </c>
      <c r="B295" s="506" t="s">
        <v>679</v>
      </c>
      <c r="C295" s="431" t="s">
        <v>960</v>
      </c>
      <c r="D295" s="519"/>
      <c r="E295" s="538"/>
      <c r="F295" s="538"/>
      <c r="G295" s="538"/>
      <c r="H295" s="539"/>
      <c r="I295" s="407"/>
    </row>
    <row r="296" spans="1:9" s="415" customFormat="1" x14ac:dyDescent="0.25">
      <c r="A296" s="429" t="s">
        <v>680</v>
      </c>
      <c r="B296" s="491" t="s">
        <v>627</v>
      </c>
      <c r="C296" s="431" t="s">
        <v>960</v>
      </c>
      <c r="D296" s="519"/>
      <c r="E296" s="538"/>
      <c r="F296" s="538"/>
      <c r="G296" s="538"/>
      <c r="H296" s="539"/>
      <c r="I296" s="407"/>
    </row>
    <row r="297" spans="1:9" s="415" customFormat="1" x14ac:dyDescent="0.25">
      <c r="A297" s="429" t="s">
        <v>681</v>
      </c>
      <c r="B297" s="506" t="s">
        <v>682</v>
      </c>
      <c r="C297" s="431" t="s">
        <v>960</v>
      </c>
      <c r="D297" s="519"/>
      <c r="E297" s="538"/>
      <c r="F297" s="538"/>
      <c r="G297" s="538"/>
      <c r="H297" s="539"/>
      <c r="I297" s="407"/>
    </row>
    <row r="298" spans="1:9" s="415" customFormat="1" x14ac:dyDescent="0.25">
      <c r="A298" s="429" t="s">
        <v>683</v>
      </c>
      <c r="B298" s="491" t="s">
        <v>627</v>
      </c>
      <c r="C298" s="431" t="s">
        <v>960</v>
      </c>
      <c r="D298" s="519"/>
      <c r="E298" s="538"/>
      <c r="F298" s="538"/>
      <c r="G298" s="538"/>
      <c r="H298" s="539"/>
      <c r="I298" s="407"/>
    </row>
    <row r="299" spans="1:9" s="415" customFormat="1" x14ac:dyDescent="0.25">
      <c r="A299" s="429" t="s">
        <v>684</v>
      </c>
      <c r="B299" s="506" t="s">
        <v>685</v>
      </c>
      <c r="C299" s="431" t="s">
        <v>960</v>
      </c>
      <c r="D299" s="519"/>
      <c r="E299" s="538"/>
      <c r="F299" s="538"/>
      <c r="G299" s="538"/>
      <c r="H299" s="539"/>
      <c r="I299" s="407"/>
    </row>
    <row r="300" spans="1:9" s="415" customFormat="1" x14ac:dyDescent="0.25">
      <c r="A300" s="429" t="s">
        <v>686</v>
      </c>
      <c r="B300" s="491" t="s">
        <v>627</v>
      </c>
      <c r="C300" s="431" t="s">
        <v>960</v>
      </c>
      <c r="D300" s="519"/>
      <c r="E300" s="538"/>
      <c r="F300" s="538"/>
      <c r="G300" s="538"/>
      <c r="H300" s="539"/>
      <c r="I300" s="407"/>
    </row>
    <row r="301" spans="1:9" s="415" customFormat="1" ht="15.75" customHeight="1" x14ac:dyDescent="0.25">
      <c r="A301" s="429" t="s">
        <v>687</v>
      </c>
      <c r="B301" s="506" t="s">
        <v>688</v>
      </c>
      <c r="C301" s="431" t="s">
        <v>960</v>
      </c>
      <c r="D301" s="519"/>
      <c r="E301" s="538"/>
      <c r="F301" s="538"/>
      <c r="G301" s="538"/>
      <c r="H301" s="539"/>
      <c r="I301" s="407"/>
    </row>
    <row r="302" spans="1:9" s="415" customFormat="1" x14ac:dyDescent="0.25">
      <c r="A302" s="429" t="s">
        <v>689</v>
      </c>
      <c r="B302" s="491" t="s">
        <v>627</v>
      </c>
      <c r="C302" s="431" t="s">
        <v>960</v>
      </c>
      <c r="D302" s="519"/>
      <c r="E302" s="538"/>
      <c r="F302" s="538"/>
      <c r="G302" s="538"/>
      <c r="H302" s="539"/>
      <c r="I302" s="407"/>
    </row>
    <row r="303" spans="1:9" s="415" customFormat="1" x14ac:dyDescent="0.25">
      <c r="A303" s="429" t="s">
        <v>690</v>
      </c>
      <c r="B303" s="506" t="s">
        <v>691</v>
      </c>
      <c r="C303" s="431" t="s">
        <v>960</v>
      </c>
      <c r="D303" s="519"/>
      <c r="E303" s="538"/>
      <c r="F303" s="538"/>
      <c r="G303" s="538"/>
      <c r="H303" s="539"/>
      <c r="I303" s="407"/>
    </row>
    <row r="304" spans="1:9" s="415" customFormat="1" x14ac:dyDescent="0.25">
      <c r="A304" s="429" t="s">
        <v>692</v>
      </c>
      <c r="B304" s="491" t="s">
        <v>627</v>
      </c>
      <c r="C304" s="431" t="s">
        <v>960</v>
      </c>
      <c r="D304" s="519"/>
      <c r="E304" s="538"/>
      <c r="F304" s="538"/>
      <c r="G304" s="538"/>
      <c r="H304" s="539"/>
      <c r="I304" s="407"/>
    </row>
    <row r="305" spans="1:9" s="415" customFormat="1" ht="31.5" x14ac:dyDescent="0.25">
      <c r="A305" s="429" t="s">
        <v>693</v>
      </c>
      <c r="B305" s="487" t="s">
        <v>694</v>
      </c>
      <c r="C305" s="431" t="s">
        <v>8</v>
      </c>
      <c r="D305" s="538"/>
      <c r="E305" s="538"/>
      <c r="F305" s="538"/>
      <c r="G305" s="538"/>
      <c r="H305" s="539"/>
      <c r="I305" s="407"/>
    </row>
    <row r="306" spans="1:9" s="415" customFormat="1" x14ac:dyDescent="0.25">
      <c r="A306" s="429" t="s">
        <v>695</v>
      </c>
      <c r="B306" s="506" t="s">
        <v>696</v>
      </c>
      <c r="C306" s="431" t="s">
        <v>8</v>
      </c>
      <c r="D306" s="540"/>
      <c r="E306" s="538"/>
      <c r="F306" s="538"/>
      <c r="G306" s="538"/>
      <c r="H306" s="539"/>
      <c r="I306" s="407"/>
    </row>
    <row r="307" spans="1:9" s="415" customFormat="1" ht="16.5" customHeight="1" x14ac:dyDescent="0.25">
      <c r="A307" s="429" t="s">
        <v>697</v>
      </c>
      <c r="B307" s="506" t="s">
        <v>698</v>
      </c>
      <c r="C307" s="431" t="s">
        <v>8</v>
      </c>
      <c r="D307" s="540"/>
      <c r="E307" s="538"/>
      <c r="F307" s="538"/>
      <c r="G307" s="538"/>
      <c r="H307" s="539"/>
      <c r="I307" s="407"/>
    </row>
    <row r="308" spans="1:9" s="415" customFormat="1" ht="16.5" customHeight="1" x14ac:dyDescent="0.25">
      <c r="A308" s="429" t="s">
        <v>699</v>
      </c>
      <c r="B308" s="506" t="s">
        <v>700</v>
      </c>
      <c r="C308" s="431" t="s">
        <v>8</v>
      </c>
      <c r="D308" s="540"/>
      <c r="E308" s="538"/>
      <c r="F308" s="538"/>
      <c r="G308" s="538"/>
      <c r="H308" s="539"/>
      <c r="I308" s="407"/>
    </row>
    <row r="309" spans="1:9" s="415" customFormat="1" ht="16.5" customHeight="1" x14ac:dyDescent="0.25">
      <c r="A309" s="429" t="s">
        <v>701</v>
      </c>
      <c r="B309" s="506" t="s">
        <v>702</v>
      </c>
      <c r="C309" s="431" t="s">
        <v>8</v>
      </c>
      <c r="D309" s="540"/>
      <c r="E309" s="538"/>
      <c r="F309" s="538"/>
      <c r="G309" s="538"/>
      <c r="H309" s="539"/>
      <c r="I309" s="407"/>
    </row>
    <row r="310" spans="1:9" s="415" customFormat="1" x14ac:dyDescent="0.25">
      <c r="A310" s="429" t="s">
        <v>703</v>
      </c>
      <c r="B310" s="465" t="s">
        <v>704</v>
      </c>
      <c r="C310" s="431" t="s">
        <v>8</v>
      </c>
      <c r="D310" s="540"/>
      <c r="E310" s="538"/>
      <c r="F310" s="538"/>
      <c r="G310" s="538"/>
      <c r="H310" s="539"/>
      <c r="I310" s="407"/>
    </row>
    <row r="311" spans="1:9" s="415" customFormat="1" x14ac:dyDescent="0.25">
      <c r="A311" s="429" t="s">
        <v>705</v>
      </c>
      <c r="B311" s="465" t="s">
        <v>706</v>
      </c>
      <c r="C311" s="431" t="s">
        <v>8</v>
      </c>
      <c r="D311" s="540"/>
      <c r="E311" s="541"/>
      <c r="F311" s="538"/>
      <c r="G311" s="538"/>
      <c r="H311" s="539"/>
      <c r="I311" s="407"/>
    </row>
    <row r="312" spans="1:9" s="415" customFormat="1" x14ac:dyDescent="0.25">
      <c r="A312" s="429" t="s">
        <v>707</v>
      </c>
      <c r="B312" s="465" t="s">
        <v>708</v>
      </c>
      <c r="C312" s="431" t="s">
        <v>8</v>
      </c>
      <c r="D312" s="519"/>
      <c r="E312" s="538"/>
      <c r="F312" s="538"/>
      <c r="G312" s="538"/>
      <c r="H312" s="539"/>
      <c r="I312" s="407"/>
    </row>
    <row r="313" spans="1:9" s="415" customFormat="1" x14ac:dyDescent="0.25">
      <c r="A313" s="429" t="s">
        <v>709</v>
      </c>
      <c r="B313" s="465" t="s">
        <v>710</v>
      </c>
      <c r="C313" s="431" t="s">
        <v>8</v>
      </c>
      <c r="D313" s="519"/>
      <c r="E313" s="538"/>
      <c r="F313" s="538"/>
      <c r="G313" s="538"/>
      <c r="H313" s="539"/>
      <c r="I313" s="407"/>
    </row>
    <row r="314" spans="1:9" s="415" customFormat="1" x14ac:dyDescent="0.25">
      <c r="A314" s="429" t="s">
        <v>711</v>
      </c>
      <c r="B314" s="465" t="s">
        <v>712</v>
      </c>
      <c r="C314" s="431" t="s">
        <v>8</v>
      </c>
      <c r="D314" s="519"/>
      <c r="E314" s="538"/>
      <c r="F314" s="542"/>
      <c r="G314" s="542"/>
      <c r="H314" s="543"/>
      <c r="I314" s="407"/>
    </row>
    <row r="315" spans="1:9" s="415" customFormat="1" ht="16.5" customHeight="1" x14ac:dyDescent="0.25">
      <c r="A315" s="429" t="s">
        <v>713</v>
      </c>
      <c r="B315" s="506" t="s">
        <v>714</v>
      </c>
      <c r="C315" s="431" t="s">
        <v>8</v>
      </c>
      <c r="D315" s="519"/>
      <c r="E315" s="538"/>
      <c r="F315" s="542"/>
      <c r="G315" s="542"/>
      <c r="H315" s="543"/>
      <c r="I315" s="407"/>
    </row>
    <row r="316" spans="1:9" s="415" customFormat="1" x14ac:dyDescent="0.25">
      <c r="A316" s="429" t="s">
        <v>715</v>
      </c>
      <c r="B316" s="544" t="s">
        <v>197</v>
      </c>
      <c r="C316" s="431" t="s">
        <v>8</v>
      </c>
      <c r="D316" s="519"/>
      <c r="E316" s="538"/>
      <c r="F316" s="538"/>
      <c r="G316" s="538"/>
      <c r="H316" s="539"/>
      <c r="I316" s="407"/>
    </row>
    <row r="317" spans="1:9" s="415" customFormat="1" ht="16.5" thickBot="1" x14ac:dyDescent="0.3">
      <c r="A317" s="438" t="s">
        <v>716</v>
      </c>
      <c r="B317" s="545" t="s">
        <v>198</v>
      </c>
      <c r="C317" s="440" t="s">
        <v>8</v>
      </c>
      <c r="D317" s="546"/>
      <c r="E317" s="513"/>
      <c r="F317" s="514"/>
      <c r="G317" s="514"/>
      <c r="H317" s="515"/>
      <c r="I317" s="407"/>
    </row>
    <row r="318" spans="1:9" s="415" customFormat="1" ht="19.5" thickBot="1" x14ac:dyDescent="0.3">
      <c r="A318" s="809" t="s">
        <v>717</v>
      </c>
      <c r="B318" s="810"/>
      <c r="C318" s="810"/>
      <c r="D318" s="810"/>
      <c r="E318" s="810"/>
      <c r="F318" s="810"/>
      <c r="G318" s="810"/>
      <c r="H318" s="811"/>
      <c r="I318" s="407"/>
    </row>
    <row r="319" spans="1:9" ht="17.25" customHeight="1" x14ac:dyDescent="0.25">
      <c r="A319" s="547" t="s">
        <v>718</v>
      </c>
      <c r="B319" s="548" t="s">
        <v>719</v>
      </c>
      <c r="C319" s="549" t="s">
        <v>464</v>
      </c>
      <c r="D319" s="310" t="s">
        <v>981</v>
      </c>
      <c r="E319" s="550" t="s">
        <v>720</v>
      </c>
      <c r="F319" s="550"/>
      <c r="G319" s="550" t="s">
        <v>720</v>
      </c>
      <c r="H319" s="551" t="s">
        <v>720</v>
      </c>
    </row>
    <row r="320" spans="1:9" x14ac:dyDescent="0.25">
      <c r="A320" s="417" t="s">
        <v>721</v>
      </c>
      <c r="B320" s="494" t="s">
        <v>722</v>
      </c>
      <c r="C320" s="419" t="s">
        <v>1</v>
      </c>
      <c r="D320" s="310"/>
      <c r="E320" s="443"/>
      <c r="F320" s="425"/>
      <c r="G320" s="425"/>
      <c r="H320" s="422"/>
    </row>
    <row r="321" spans="1:8" x14ac:dyDescent="0.25">
      <c r="A321" s="417" t="s">
        <v>723</v>
      </c>
      <c r="B321" s="494" t="s">
        <v>724</v>
      </c>
      <c r="C321" s="419" t="s">
        <v>725</v>
      </c>
      <c r="D321" s="310"/>
      <c r="E321" s="443"/>
      <c r="F321" s="425"/>
      <c r="G321" s="425"/>
      <c r="H321" s="422"/>
    </row>
    <row r="322" spans="1:8" x14ac:dyDescent="0.25">
      <c r="A322" s="417" t="s">
        <v>726</v>
      </c>
      <c r="B322" s="494" t="s">
        <v>727</v>
      </c>
      <c r="C322" s="419" t="s">
        <v>1</v>
      </c>
      <c r="D322" s="310"/>
      <c r="E322" s="443"/>
      <c r="F322" s="425"/>
      <c r="G322" s="425"/>
      <c r="H322" s="422"/>
    </row>
    <row r="323" spans="1:8" x14ac:dyDescent="0.25">
      <c r="A323" s="417" t="s">
        <v>728</v>
      </c>
      <c r="B323" s="494" t="s">
        <v>729</v>
      </c>
      <c r="C323" s="419" t="s">
        <v>725</v>
      </c>
      <c r="D323" s="310"/>
      <c r="E323" s="443"/>
      <c r="F323" s="425"/>
      <c r="G323" s="425"/>
      <c r="H323" s="422"/>
    </row>
    <row r="324" spans="1:8" x14ac:dyDescent="0.25">
      <c r="A324" s="417" t="s">
        <v>730</v>
      </c>
      <c r="B324" s="494" t="s">
        <v>731</v>
      </c>
      <c r="C324" s="419" t="s">
        <v>732</v>
      </c>
      <c r="D324" s="310"/>
      <c r="E324" s="443"/>
      <c r="F324" s="425"/>
      <c r="G324" s="425"/>
      <c r="H324" s="422"/>
    </row>
    <row r="325" spans="1:8" x14ac:dyDescent="0.25">
      <c r="A325" s="417" t="s">
        <v>733</v>
      </c>
      <c r="B325" s="494" t="s">
        <v>734</v>
      </c>
      <c r="C325" s="419" t="s">
        <v>464</v>
      </c>
      <c r="D325" s="310" t="s">
        <v>981</v>
      </c>
      <c r="E325" s="552" t="s">
        <v>720</v>
      </c>
      <c r="F325" s="552"/>
      <c r="G325" s="552" t="s">
        <v>720</v>
      </c>
      <c r="H325" s="553" t="s">
        <v>720</v>
      </c>
    </row>
    <row r="326" spans="1:8" x14ac:dyDescent="0.25">
      <c r="A326" s="417" t="s">
        <v>735</v>
      </c>
      <c r="B326" s="444" t="s">
        <v>736</v>
      </c>
      <c r="C326" s="419" t="s">
        <v>732</v>
      </c>
      <c r="D326" s="310"/>
      <c r="E326" s="443"/>
      <c r="F326" s="425"/>
      <c r="G326" s="425"/>
      <c r="H326" s="422"/>
    </row>
    <row r="327" spans="1:8" x14ac:dyDescent="0.25">
      <c r="A327" s="417" t="s">
        <v>737</v>
      </c>
      <c r="B327" s="444" t="s">
        <v>738</v>
      </c>
      <c r="C327" s="419" t="s">
        <v>739</v>
      </c>
      <c r="D327" s="310"/>
      <c r="E327" s="443"/>
      <c r="F327" s="425"/>
      <c r="G327" s="425"/>
      <c r="H327" s="422"/>
    </row>
    <row r="328" spans="1:8" x14ac:dyDescent="0.25">
      <c r="A328" s="417" t="s">
        <v>740</v>
      </c>
      <c r="B328" s="494" t="s">
        <v>741</v>
      </c>
      <c r="C328" s="419" t="s">
        <v>464</v>
      </c>
      <c r="D328" s="310" t="s">
        <v>981</v>
      </c>
      <c r="E328" s="552" t="s">
        <v>720</v>
      </c>
      <c r="F328" s="552"/>
      <c r="G328" s="552" t="s">
        <v>720</v>
      </c>
      <c r="H328" s="553" t="s">
        <v>720</v>
      </c>
    </row>
    <row r="329" spans="1:8" x14ac:dyDescent="0.25">
      <c r="A329" s="417" t="s">
        <v>742</v>
      </c>
      <c r="B329" s="444" t="s">
        <v>736</v>
      </c>
      <c r="C329" s="419" t="s">
        <v>732</v>
      </c>
      <c r="D329" s="310"/>
      <c r="E329" s="443"/>
      <c r="F329" s="425"/>
      <c r="G329" s="425"/>
      <c r="H329" s="422"/>
    </row>
    <row r="330" spans="1:8" x14ac:dyDescent="0.25">
      <c r="A330" s="417" t="s">
        <v>743</v>
      </c>
      <c r="B330" s="444" t="s">
        <v>744</v>
      </c>
      <c r="C330" s="419" t="s">
        <v>1</v>
      </c>
      <c r="D330" s="310"/>
      <c r="E330" s="443"/>
      <c r="F330" s="425"/>
      <c r="G330" s="425"/>
      <c r="H330" s="422"/>
    </row>
    <row r="331" spans="1:8" x14ac:dyDescent="0.25">
      <c r="A331" s="417" t="s">
        <v>745</v>
      </c>
      <c r="B331" s="444" t="s">
        <v>738</v>
      </c>
      <c r="C331" s="419" t="s">
        <v>739</v>
      </c>
      <c r="D331" s="310"/>
      <c r="E331" s="443"/>
      <c r="F331" s="425"/>
      <c r="G331" s="425"/>
      <c r="H331" s="422"/>
    </row>
    <row r="332" spans="1:8" x14ac:dyDescent="0.25">
      <c r="A332" s="417" t="s">
        <v>746</v>
      </c>
      <c r="B332" s="494" t="s">
        <v>747</v>
      </c>
      <c r="C332" s="419" t="s">
        <v>464</v>
      </c>
      <c r="D332" s="310" t="s">
        <v>981</v>
      </c>
      <c r="E332" s="552" t="s">
        <v>720</v>
      </c>
      <c r="F332" s="552"/>
      <c r="G332" s="552" t="s">
        <v>720</v>
      </c>
      <c r="H332" s="553" t="s">
        <v>720</v>
      </c>
    </row>
    <row r="333" spans="1:8" x14ac:dyDescent="0.25">
      <c r="A333" s="417" t="s">
        <v>748</v>
      </c>
      <c r="B333" s="444" t="s">
        <v>736</v>
      </c>
      <c r="C333" s="419" t="s">
        <v>732</v>
      </c>
      <c r="D333" s="310"/>
      <c r="E333" s="443"/>
      <c r="F333" s="425"/>
      <c r="G333" s="425"/>
      <c r="H333" s="422"/>
    </row>
    <row r="334" spans="1:8" x14ac:dyDescent="0.25">
      <c r="A334" s="417" t="s">
        <v>749</v>
      </c>
      <c r="B334" s="444" t="s">
        <v>738</v>
      </c>
      <c r="C334" s="419" t="s">
        <v>739</v>
      </c>
      <c r="D334" s="310"/>
      <c r="E334" s="443"/>
      <c r="F334" s="425"/>
      <c r="G334" s="425"/>
      <c r="H334" s="422"/>
    </row>
    <row r="335" spans="1:8" x14ac:dyDescent="0.25">
      <c r="A335" s="417" t="s">
        <v>750</v>
      </c>
      <c r="B335" s="494" t="s">
        <v>751</v>
      </c>
      <c r="C335" s="419" t="s">
        <v>464</v>
      </c>
      <c r="D335" s="310" t="s">
        <v>981</v>
      </c>
      <c r="E335" s="552" t="s">
        <v>720</v>
      </c>
      <c r="F335" s="552"/>
      <c r="G335" s="552" t="s">
        <v>720</v>
      </c>
      <c r="H335" s="553" t="s">
        <v>720</v>
      </c>
    </row>
    <row r="336" spans="1:8" x14ac:dyDescent="0.25">
      <c r="A336" s="417" t="s">
        <v>752</v>
      </c>
      <c r="B336" s="444" t="s">
        <v>736</v>
      </c>
      <c r="C336" s="419" t="s">
        <v>732</v>
      </c>
      <c r="D336" s="310"/>
      <c r="E336" s="443"/>
      <c r="F336" s="425"/>
      <c r="G336" s="425"/>
      <c r="H336" s="422"/>
    </row>
    <row r="337" spans="1:8" x14ac:dyDescent="0.25">
      <c r="A337" s="417" t="s">
        <v>753</v>
      </c>
      <c r="B337" s="444" t="s">
        <v>744</v>
      </c>
      <c r="C337" s="419" t="s">
        <v>1</v>
      </c>
      <c r="D337" s="310"/>
      <c r="E337" s="443"/>
      <c r="F337" s="425"/>
      <c r="G337" s="425"/>
      <c r="H337" s="422"/>
    </row>
    <row r="338" spans="1:8" x14ac:dyDescent="0.25">
      <c r="A338" s="417" t="s">
        <v>754</v>
      </c>
      <c r="B338" s="444" t="s">
        <v>738</v>
      </c>
      <c r="C338" s="419" t="s">
        <v>739</v>
      </c>
      <c r="D338" s="310"/>
      <c r="E338" s="443"/>
      <c r="F338" s="425"/>
      <c r="G338" s="425"/>
      <c r="H338" s="422"/>
    </row>
    <row r="339" spans="1:8" x14ac:dyDescent="0.25">
      <c r="A339" s="547" t="s">
        <v>755</v>
      </c>
      <c r="B339" s="548" t="s">
        <v>756</v>
      </c>
      <c r="C339" s="549" t="s">
        <v>464</v>
      </c>
      <c r="D339" s="310" t="s">
        <v>981</v>
      </c>
      <c r="E339" s="552" t="s">
        <v>720</v>
      </c>
      <c r="F339" s="550"/>
      <c r="G339" s="550" t="s">
        <v>720</v>
      </c>
      <c r="H339" s="551" t="s">
        <v>720</v>
      </c>
    </row>
    <row r="340" spans="1:8" x14ac:dyDescent="0.25">
      <c r="A340" s="258" t="s">
        <v>757</v>
      </c>
      <c r="B340" s="262" t="s">
        <v>758</v>
      </c>
      <c r="C340" s="259" t="s">
        <v>732</v>
      </c>
      <c r="D340" s="313">
        <v>205.04879099999999</v>
      </c>
      <c r="E340" s="313"/>
      <c r="F340" s="313">
        <f>E340-D340</f>
        <v>-205.04879099999999</v>
      </c>
      <c r="G340" s="427">
        <f t="shared" ref="G340" si="6">F340/D340</f>
        <v>-1</v>
      </c>
      <c r="H340" s="256"/>
    </row>
    <row r="341" spans="1:8" ht="16.5" customHeight="1" x14ac:dyDescent="0.25">
      <c r="A341" s="429" t="s">
        <v>759</v>
      </c>
      <c r="B341" s="652" t="s">
        <v>760</v>
      </c>
      <c r="C341" s="431" t="s">
        <v>732</v>
      </c>
      <c r="D341" s="519"/>
      <c r="E341" s="519"/>
      <c r="F341" s="519"/>
      <c r="G341" s="489"/>
      <c r="H341" s="490"/>
    </row>
    <row r="342" spans="1:8" x14ac:dyDescent="0.25">
      <c r="A342" s="429" t="s">
        <v>761</v>
      </c>
      <c r="B342" s="544" t="s">
        <v>762</v>
      </c>
      <c r="C342" s="431" t="s">
        <v>732</v>
      </c>
      <c r="D342" s="519"/>
      <c r="E342" s="519"/>
      <c r="F342" s="519"/>
      <c r="G342" s="489"/>
      <c r="H342" s="490"/>
    </row>
    <row r="343" spans="1:8" x14ac:dyDescent="0.25">
      <c r="A343" s="429" t="s">
        <v>763</v>
      </c>
      <c r="B343" s="544" t="s">
        <v>764</v>
      </c>
      <c r="C343" s="431" t="s">
        <v>732</v>
      </c>
      <c r="D343" s="519"/>
      <c r="E343" s="519"/>
      <c r="F343" s="519"/>
      <c r="G343" s="489"/>
      <c r="H343" s="490"/>
    </row>
    <row r="344" spans="1:8" x14ac:dyDescent="0.25">
      <c r="A344" s="258" t="s">
        <v>765</v>
      </c>
      <c r="B344" s="262" t="s">
        <v>766</v>
      </c>
      <c r="C344" s="259" t="s">
        <v>732</v>
      </c>
      <c r="D344" s="313">
        <v>5.6683000000000003</v>
      </c>
      <c r="E344" s="377"/>
      <c r="F344" s="377">
        <f>E344-D344</f>
        <v>-5.6683000000000003</v>
      </c>
      <c r="G344" s="427">
        <f t="shared" ref="G344:G345" si="7">F344/D344</f>
        <v>-1</v>
      </c>
      <c r="H344" s="256"/>
    </row>
    <row r="345" spans="1:8" x14ac:dyDescent="0.25">
      <c r="A345" s="258" t="s">
        <v>767</v>
      </c>
      <c r="B345" s="262" t="s">
        <v>768</v>
      </c>
      <c r="C345" s="259" t="s">
        <v>1</v>
      </c>
      <c r="D345" s="313">
        <v>36.000500000000002</v>
      </c>
      <c r="E345" s="313"/>
      <c r="F345" s="313">
        <f>E345-D345</f>
        <v>-36.000500000000002</v>
      </c>
      <c r="G345" s="427">
        <f t="shared" si="7"/>
        <v>-1</v>
      </c>
      <c r="H345" s="256"/>
    </row>
    <row r="346" spans="1:8" ht="15.75" customHeight="1" x14ac:dyDescent="0.25">
      <c r="A346" s="417" t="s">
        <v>769</v>
      </c>
      <c r="B346" s="655" t="s">
        <v>770</v>
      </c>
      <c r="C346" s="419" t="s">
        <v>1</v>
      </c>
      <c r="D346" s="310"/>
      <c r="E346" s="310"/>
      <c r="F346" s="425"/>
      <c r="G346" s="425"/>
      <c r="H346" s="422"/>
    </row>
    <row r="347" spans="1:8" x14ac:dyDescent="0.25">
      <c r="A347" s="417" t="s">
        <v>771</v>
      </c>
      <c r="B347" s="554" t="s">
        <v>762</v>
      </c>
      <c r="C347" s="419" t="s">
        <v>1</v>
      </c>
      <c r="D347" s="310"/>
      <c r="E347" s="310"/>
      <c r="F347" s="425"/>
      <c r="G347" s="425"/>
      <c r="H347" s="422"/>
    </row>
    <row r="348" spans="1:8" x14ac:dyDescent="0.25">
      <c r="A348" s="417" t="s">
        <v>772</v>
      </c>
      <c r="B348" s="554" t="s">
        <v>764</v>
      </c>
      <c r="C348" s="419" t="s">
        <v>1</v>
      </c>
      <c r="D348" s="310"/>
      <c r="E348" s="443"/>
      <c r="F348" s="425"/>
      <c r="G348" s="425"/>
      <c r="H348" s="422"/>
    </row>
    <row r="349" spans="1:8" x14ac:dyDescent="0.25">
      <c r="A349" s="258" t="s">
        <v>773</v>
      </c>
      <c r="B349" s="262" t="s">
        <v>774</v>
      </c>
      <c r="C349" s="259" t="s">
        <v>775</v>
      </c>
      <c r="D349" s="313">
        <v>4251.2820000000002</v>
      </c>
      <c r="E349" s="313"/>
      <c r="F349" s="313">
        <f>E349-D349</f>
        <v>-4251.2820000000002</v>
      </c>
      <c r="G349" s="427">
        <f t="shared" ref="G349" si="8">F349/D349</f>
        <v>-1</v>
      </c>
      <c r="H349" s="256"/>
    </row>
    <row r="350" spans="1:8" ht="31.5" x14ac:dyDescent="0.25">
      <c r="A350" s="429" t="s">
        <v>776</v>
      </c>
      <c r="B350" s="487" t="s">
        <v>777</v>
      </c>
      <c r="C350" s="431" t="s">
        <v>960</v>
      </c>
      <c r="D350" s="555"/>
      <c r="E350" s="555"/>
      <c r="F350" s="555"/>
      <c r="G350" s="434"/>
      <c r="H350" s="489"/>
    </row>
    <row r="351" spans="1:8" x14ac:dyDescent="0.25">
      <c r="A351" s="417" t="s">
        <v>778</v>
      </c>
      <c r="B351" s="556" t="s">
        <v>779</v>
      </c>
      <c r="C351" s="419" t="s">
        <v>464</v>
      </c>
      <c r="D351" s="310" t="s">
        <v>981</v>
      </c>
      <c r="E351" s="552" t="s">
        <v>720</v>
      </c>
      <c r="F351" s="552"/>
      <c r="G351" s="552" t="s">
        <v>720</v>
      </c>
      <c r="H351" s="553" t="s">
        <v>720</v>
      </c>
    </row>
    <row r="352" spans="1:8" x14ac:dyDescent="0.25">
      <c r="A352" s="417" t="s">
        <v>780</v>
      </c>
      <c r="B352" s="494" t="s">
        <v>781</v>
      </c>
      <c r="C352" s="419" t="s">
        <v>732</v>
      </c>
      <c r="D352" s="310"/>
      <c r="E352" s="443"/>
      <c r="F352" s="425"/>
      <c r="G352" s="425"/>
      <c r="H352" s="422"/>
    </row>
    <row r="353" spans="1:8" x14ac:dyDescent="0.25">
      <c r="A353" s="417" t="s">
        <v>782</v>
      </c>
      <c r="B353" s="494" t="s">
        <v>783</v>
      </c>
      <c r="C353" s="419" t="s">
        <v>725</v>
      </c>
      <c r="D353" s="310"/>
      <c r="E353" s="443"/>
      <c r="F353" s="425"/>
      <c r="G353" s="425"/>
      <c r="H353" s="422"/>
    </row>
    <row r="354" spans="1:8" ht="31.5" x14ac:dyDescent="0.25">
      <c r="A354" s="417" t="s">
        <v>784</v>
      </c>
      <c r="B354" s="556" t="s">
        <v>785</v>
      </c>
      <c r="C354" s="419" t="s">
        <v>960</v>
      </c>
      <c r="D354" s="310"/>
      <c r="E354" s="443"/>
      <c r="F354" s="425"/>
      <c r="G354" s="425"/>
      <c r="H354" s="422"/>
    </row>
    <row r="355" spans="1:8" ht="31.5" x14ac:dyDescent="0.25">
      <c r="A355" s="417" t="s">
        <v>786</v>
      </c>
      <c r="B355" s="494" t="s">
        <v>787</v>
      </c>
      <c r="C355" s="419" t="s">
        <v>960</v>
      </c>
      <c r="D355" s="310"/>
      <c r="E355" s="443"/>
      <c r="F355" s="425"/>
      <c r="G355" s="425"/>
      <c r="H355" s="422"/>
    </row>
    <row r="356" spans="1:8" x14ac:dyDescent="0.25">
      <c r="A356" s="417" t="s">
        <v>788</v>
      </c>
      <c r="B356" s="556" t="s">
        <v>789</v>
      </c>
      <c r="C356" s="553" t="s">
        <v>464</v>
      </c>
      <c r="D356" s="310" t="s">
        <v>981</v>
      </c>
      <c r="E356" s="552" t="s">
        <v>720</v>
      </c>
      <c r="F356" s="552"/>
      <c r="G356" s="552" t="s">
        <v>720</v>
      </c>
      <c r="H356" s="553" t="s">
        <v>720</v>
      </c>
    </row>
    <row r="357" spans="1:8" x14ac:dyDescent="0.25">
      <c r="A357" s="417" t="s">
        <v>790</v>
      </c>
      <c r="B357" s="494" t="s">
        <v>791</v>
      </c>
      <c r="C357" s="419" t="s">
        <v>1</v>
      </c>
      <c r="D357" s="310"/>
      <c r="E357" s="443"/>
      <c r="F357" s="425"/>
      <c r="G357" s="425"/>
      <c r="H357" s="422"/>
    </row>
    <row r="358" spans="1:8" ht="31.5" x14ac:dyDescent="0.25">
      <c r="A358" s="417" t="s">
        <v>792</v>
      </c>
      <c r="B358" s="648" t="s">
        <v>793</v>
      </c>
      <c r="C358" s="419" t="s">
        <v>1</v>
      </c>
      <c r="D358" s="310"/>
      <c r="E358" s="443"/>
      <c r="F358" s="425"/>
      <c r="G358" s="425"/>
      <c r="H358" s="422"/>
    </row>
    <row r="359" spans="1:8" ht="31.5" x14ac:dyDescent="0.25">
      <c r="A359" s="417" t="s">
        <v>794</v>
      </c>
      <c r="B359" s="648" t="s">
        <v>795</v>
      </c>
      <c r="C359" s="419" t="s">
        <v>1</v>
      </c>
      <c r="D359" s="310"/>
      <c r="E359" s="443"/>
      <c r="F359" s="425"/>
      <c r="G359" s="425"/>
      <c r="H359" s="422"/>
    </row>
    <row r="360" spans="1:8" ht="16.5" customHeight="1" x14ac:dyDescent="0.25">
      <c r="A360" s="417" t="s">
        <v>796</v>
      </c>
      <c r="B360" s="444" t="s">
        <v>797</v>
      </c>
      <c r="C360" s="419" t="s">
        <v>1</v>
      </c>
      <c r="D360" s="310"/>
      <c r="E360" s="443"/>
      <c r="F360" s="425"/>
      <c r="G360" s="425"/>
      <c r="H360" s="422"/>
    </row>
    <row r="361" spans="1:8" x14ac:dyDescent="0.25">
      <c r="A361" s="417" t="s">
        <v>798</v>
      </c>
      <c r="B361" s="494" t="s">
        <v>799</v>
      </c>
      <c r="C361" s="419" t="s">
        <v>732</v>
      </c>
      <c r="D361" s="310"/>
      <c r="E361" s="443"/>
      <c r="F361" s="425"/>
      <c r="G361" s="425"/>
      <c r="H361" s="422"/>
    </row>
    <row r="362" spans="1:8" ht="31.5" x14ac:dyDescent="0.25">
      <c r="A362" s="417" t="s">
        <v>800</v>
      </c>
      <c r="B362" s="444" t="s">
        <v>801</v>
      </c>
      <c r="C362" s="419" t="s">
        <v>732</v>
      </c>
      <c r="D362" s="310"/>
      <c r="E362" s="443"/>
      <c r="F362" s="425"/>
      <c r="G362" s="425"/>
      <c r="H362" s="422"/>
    </row>
    <row r="363" spans="1:8" x14ac:dyDescent="0.25">
      <c r="A363" s="417" t="s">
        <v>802</v>
      </c>
      <c r="B363" s="444" t="s">
        <v>803</v>
      </c>
      <c r="C363" s="419" t="s">
        <v>732</v>
      </c>
      <c r="D363" s="310"/>
      <c r="E363" s="443"/>
      <c r="F363" s="425"/>
      <c r="G363" s="425"/>
      <c r="H363" s="422"/>
    </row>
    <row r="364" spans="1:8" ht="16.5" customHeight="1" x14ac:dyDescent="0.25">
      <c r="A364" s="417" t="s">
        <v>804</v>
      </c>
      <c r="B364" s="494" t="s">
        <v>805</v>
      </c>
      <c r="C364" s="419" t="s">
        <v>960</v>
      </c>
      <c r="D364" s="310"/>
      <c r="E364" s="443"/>
      <c r="F364" s="425"/>
      <c r="G364" s="425"/>
      <c r="H364" s="422"/>
    </row>
    <row r="365" spans="1:8" x14ac:dyDescent="0.25">
      <c r="A365" s="417" t="s">
        <v>806</v>
      </c>
      <c r="B365" s="444" t="s">
        <v>807</v>
      </c>
      <c r="C365" s="419" t="s">
        <v>960</v>
      </c>
      <c r="D365" s="310"/>
      <c r="E365" s="443"/>
      <c r="F365" s="445"/>
      <c r="G365" s="445"/>
      <c r="H365" s="557"/>
    </row>
    <row r="366" spans="1:8" x14ac:dyDescent="0.25">
      <c r="A366" s="417" t="s">
        <v>808</v>
      </c>
      <c r="B366" s="444" t="s">
        <v>198</v>
      </c>
      <c r="C366" s="419" t="s">
        <v>960</v>
      </c>
      <c r="D366" s="310"/>
      <c r="E366" s="443"/>
      <c r="F366" s="445"/>
      <c r="G366" s="445"/>
      <c r="H366" s="557"/>
    </row>
    <row r="367" spans="1:8" ht="16.5" thickBot="1" x14ac:dyDescent="0.3">
      <c r="A367" s="273" t="s">
        <v>809</v>
      </c>
      <c r="B367" s="277" t="s">
        <v>810</v>
      </c>
      <c r="C367" s="274" t="s">
        <v>966</v>
      </c>
      <c r="D367" s="275">
        <v>40</v>
      </c>
      <c r="E367" s="376"/>
      <c r="F367" s="313">
        <f>E367-D367</f>
        <v>-40</v>
      </c>
      <c r="G367" s="427">
        <f t="shared" ref="G367" si="9">F367/D367</f>
        <v>-1</v>
      </c>
      <c r="H367" s="558"/>
    </row>
    <row r="368" spans="1:8" x14ac:dyDescent="0.25">
      <c r="A368" s="815" t="s">
        <v>811</v>
      </c>
      <c r="B368" s="816"/>
      <c r="C368" s="816"/>
      <c r="D368" s="816"/>
      <c r="E368" s="816"/>
      <c r="F368" s="816"/>
      <c r="G368" s="816"/>
      <c r="H368" s="817"/>
    </row>
    <row r="369" spans="1:8" ht="16.5" thickBot="1" x14ac:dyDescent="0.3">
      <c r="A369" s="815"/>
      <c r="B369" s="816"/>
      <c r="C369" s="816"/>
      <c r="D369" s="816"/>
      <c r="E369" s="816"/>
      <c r="F369" s="816"/>
      <c r="G369" s="816"/>
      <c r="H369" s="817"/>
    </row>
    <row r="370" spans="1:8" s="135" customFormat="1" ht="67.5" customHeight="1" x14ac:dyDescent="0.25">
      <c r="A370" s="801" t="s">
        <v>181</v>
      </c>
      <c r="B370" s="803" t="s">
        <v>182</v>
      </c>
      <c r="C370" s="805" t="s">
        <v>292</v>
      </c>
      <c r="D370" s="807" t="s">
        <v>870</v>
      </c>
      <c r="E370" s="808"/>
      <c r="F370" s="820" t="s">
        <v>902</v>
      </c>
      <c r="G370" s="808"/>
      <c r="H370" s="818" t="s">
        <v>7</v>
      </c>
    </row>
    <row r="371" spans="1:8" s="135" customFormat="1" ht="30" x14ac:dyDescent="0.25">
      <c r="A371" s="802"/>
      <c r="B371" s="804"/>
      <c r="C371" s="806"/>
      <c r="D371" s="411" t="s">
        <v>874</v>
      </c>
      <c r="E371" s="410" t="s">
        <v>10</v>
      </c>
      <c r="F371" s="410" t="s">
        <v>875</v>
      </c>
      <c r="G371" s="411" t="s">
        <v>873</v>
      </c>
      <c r="H371" s="819"/>
    </row>
    <row r="372" spans="1:8" ht="16.5" thickBot="1" x14ac:dyDescent="0.3">
      <c r="A372" s="559">
        <v>1</v>
      </c>
      <c r="B372" s="414">
        <v>2</v>
      </c>
      <c r="C372" s="560">
        <v>3</v>
      </c>
      <c r="D372" s="561">
        <v>4</v>
      </c>
      <c r="E372" s="562">
        <v>5</v>
      </c>
      <c r="F372" s="562">
        <v>6</v>
      </c>
      <c r="G372" s="562">
        <v>7</v>
      </c>
      <c r="H372" s="563">
        <v>8</v>
      </c>
    </row>
    <row r="373" spans="1:8" x14ac:dyDescent="0.25">
      <c r="A373" s="799" t="s">
        <v>812</v>
      </c>
      <c r="B373" s="800"/>
      <c r="C373" s="419" t="s">
        <v>960</v>
      </c>
      <c r="D373" s="564">
        <f t="shared" ref="D373:E375" si="10">D374</f>
        <v>19.286900000000003</v>
      </c>
      <c r="E373" s="564">
        <f t="shared" si="10"/>
        <v>0</v>
      </c>
      <c r="F373" s="564">
        <f t="shared" ref="F373:F374" si="11">E373-D373</f>
        <v>-19.286900000000003</v>
      </c>
      <c r="G373" s="565">
        <f t="shared" ref="G373:G374" si="12">F373/D373</f>
        <v>-1</v>
      </c>
      <c r="H373" s="566"/>
    </row>
    <row r="374" spans="1:8" ht="17.25" customHeight="1" x14ac:dyDescent="0.25">
      <c r="A374" s="260" t="s">
        <v>183</v>
      </c>
      <c r="B374" s="279" t="s">
        <v>813</v>
      </c>
      <c r="C374" s="267" t="s">
        <v>960</v>
      </c>
      <c r="D374" s="371">
        <f t="shared" si="10"/>
        <v>19.286900000000003</v>
      </c>
      <c r="E374" s="371">
        <f t="shared" si="10"/>
        <v>0</v>
      </c>
      <c r="F374" s="371">
        <f t="shared" si="11"/>
        <v>-19.286900000000003</v>
      </c>
      <c r="G374" s="567">
        <f t="shared" si="12"/>
        <v>-1</v>
      </c>
      <c r="H374" s="568"/>
    </row>
    <row r="375" spans="1:8" ht="17.25" customHeight="1" x14ac:dyDescent="0.25">
      <c r="A375" s="260" t="s">
        <v>184</v>
      </c>
      <c r="B375" s="266" t="s">
        <v>185</v>
      </c>
      <c r="C375" s="267" t="s">
        <v>960</v>
      </c>
      <c r="D375" s="371">
        <f t="shared" si="10"/>
        <v>19.286900000000003</v>
      </c>
      <c r="E375" s="371">
        <f t="shared" si="10"/>
        <v>0</v>
      </c>
      <c r="F375" s="371">
        <f>E375-D375</f>
        <v>-19.286900000000003</v>
      </c>
      <c r="G375" s="567">
        <f>F375/D375</f>
        <v>-1</v>
      </c>
      <c r="H375" s="568"/>
    </row>
    <row r="376" spans="1:8" ht="17.25" customHeight="1" x14ac:dyDescent="0.25">
      <c r="A376" s="417" t="s">
        <v>186</v>
      </c>
      <c r="B376" s="648" t="s">
        <v>814</v>
      </c>
      <c r="C376" s="419" t="s">
        <v>960</v>
      </c>
      <c r="D376" s="372">
        <f>D382+D399</f>
        <v>19.286900000000003</v>
      </c>
      <c r="E376" s="372">
        <f>E382+E399</f>
        <v>0</v>
      </c>
      <c r="F376" s="564">
        <f t="shared" ref="F376" si="13">E376-D376</f>
        <v>-19.286900000000003</v>
      </c>
      <c r="G376" s="565">
        <f t="shared" ref="G376" si="14">F376/D376</f>
        <v>-1</v>
      </c>
      <c r="H376" s="569"/>
    </row>
    <row r="377" spans="1:8" ht="17.25" customHeight="1" x14ac:dyDescent="0.25">
      <c r="A377" s="417" t="s">
        <v>187</v>
      </c>
      <c r="B377" s="648" t="s">
        <v>815</v>
      </c>
      <c r="C377" s="419" t="s">
        <v>960</v>
      </c>
      <c r="D377" s="310"/>
      <c r="E377" s="570"/>
      <c r="F377" s="571"/>
      <c r="G377" s="572"/>
      <c r="H377" s="573"/>
    </row>
    <row r="378" spans="1:8" ht="17.25" customHeight="1" x14ac:dyDescent="0.25">
      <c r="A378" s="417" t="s">
        <v>816</v>
      </c>
      <c r="B378" s="556" t="s">
        <v>296</v>
      </c>
      <c r="C378" s="419" t="s">
        <v>960</v>
      </c>
      <c r="D378" s="310"/>
      <c r="E378" s="570"/>
      <c r="F378" s="571"/>
      <c r="G378" s="572"/>
      <c r="H378" s="573"/>
    </row>
    <row r="379" spans="1:8" ht="17.25" customHeight="1" x14ac:dyDescent="0.25">
      <c r="A379" s="417" t="s">
        <v>817</v>
      </c>
      <c r="B379" s="556" t="s">
        <v>297</v>
      </c>
      <c r="C379" s="419" t="s">
        <v>960</v>
      </c>
      <c r="D379" s="310"/>
      <c r="E379" s="570"/>
      <c r="F379" s="571"/>
      <c r="G379" s="572"/>
      <c r="H379" s="573"/>
    </row>
    <row r="380" spans="1:8" ht="17.25" customHeight="1" x14ac:dyDescent="0.25">
      <c r="A380" s="417" t="s">
        <v>818</v>
      </c>
      <c r="B380" s="556" t="s">
        <v>298</v>
      </c>
      <c r="C380" s="419" t="s">
        <v>960</v>
      </c>
      <c r="D380" s="310"/>
      <c r="E380" s="570"/>
      <c r="F380" s="571"/>
      <c r="G380" s="572"/>
      <c r="H380" s="573"/>
    </row>
    <row r="381" spans="1:8" ht="17.25" customHeight="1" x14ac:dyDescent="0.25">
      <c r="A381" s="417" t="s">
        <v>189</v>
      </c>
      <c r="B381" s="648" t="s">
        <v>819</v>
      </c>
      <c r="C381" s="419" t="s">
        <v>960</v>
      </c>
      <c r="D381" s="310"/>
      <c r="E381" s="570"/>
      <c r="F381" s="571"/>
      <c r="G381" s="572"/>
      <c r="H381" s="573"/>
    </row>
    <row r="382" spans="1:8" x14ac:dyDescent="0.25">
      <c r="A382" s="258" t="s">
        <v>191</v>
      </c>
      <c r="B382" s="649" t="s">
        <v>820</v>
      </c>
      <c r="C382" s="259" t="s">
        <v>960</v>
      </c>
      <c r="D382" s="574">
        <v>10.81</v>
      </c>
      <c r="E382" s="574"/>
      <c r="F382" s="575">
        <f>E382-D382</f>
        <v>-10.81</v>
      </c>
      <c r="G382" s="427">
        <f t="shared" ref="G382" si="15">F382/D382</f>
        <v>-1</v>
      </c>
      <c r="H382" s="576"/>
    </row>
    <row r="383" spans="1:8" ht="18.75" x14ac:dyDescent="0.25">
      <c r="A383" s="417" t="s">
        <v>193</v>
      </c>
      <c r="B383" s="648" t="s">
        <v>821</v>
      </c>
      <c r="C383" s="419" t="s">
        <v>960</v>
      </c>
      <c r="D383" s="310"/>
      <c r="E383" s="570"/>
      <c r="F383" s="571"/>
      <c r="G383" s="572"/>
      <c r="H383" s="573"/>
    </row>
    <row r="384" spans="1:8" ht="18.75" x14ac:dyDescent="0.25">
      <c r="A384" s="417" t="s">
        <v>194</v>
      </c>
      <c r="B384" s="648" t="s">
        <v>822</v>
      </c>
      <c r="C384" s="419" t="s">
        <v>960</v>
      </c>
      <c r="D384" s="310"/>
      <c r="E384" s="570"/>
      <c r="F384" s="571"/>
      <c r="G384" s="572"/>
      <c r="H384" s="573"/>
    </row>
    <row r="385" spans="1:8" ht="18.75" x14ac:dyDescent="0.25">
      <c r="A385" s="417" t="s">
        <v>823</v>
      </c>
      <c r="B385" s="556" t="s">
        <v>824</v>
      </c>
      <c r="C385" s="419" t="s">
        <v>960</v>
      </c>
      <c r="D385" s="310"/>
      <c r="E385" s="570"/>
      <c r="F385" s="571"/>
      <c r="G385" s="572"/>
      <c r="H385" s="573"/>
    </row>
    <row r="386" spans="1:8" ht="18.75" x14ac:dyDescent="0.25">
      <c r="A386" s="417" t="s">
        <v>825</v>
      </c>
      <c r="B386" s="556" t="s">
        <v>826</v>
      </c>
      <c r="C386" s="419" t="s">
        <v>960</v>
      </c>
      <c r="D386" s="310"/>
      <c r="E386" s="570"/>
      <c r="F386" s="571"/>
      <c r="G386" s="572"/>
      <c r="H386" s="573"/>
    </row>
    <row r="387" spans="1:8" ht="18.75" x14ac:dyDescent="0.25">
      <c r="A387" s="417" t="s">
        <v>827</v>
      </c>
      <c r="B387" s="556" t="s">
        <v>201</v>
      </c>
      <c r="C387" s="419" t="s">
        <v>960</v>
      </c>
      <c r="D387" s="310"/>
      <c r="E387" s="570"/>
      <c r="F387" s="571"/>
      <c r="G387" s="572"/>
      <c r="H387" s="573"/>
    </row>
    <row r="388" spans="1:8" ht="18.75" x14ac:dyDescent="0.25">
      <c r="A388" s="417" t="s">
        <v>828</v>
      </c>
      <c r="B388" s="556" t="s">
        <v>826</v>
      </c>
      <c r="C388" s="419" t="s">
        <v>960</v>
      </c>
      <c r="D388" s="310"/>
      <c r="E388" s="570"/>
      <c r="F388" s="571"/>
      <c r="G388" s="572"/>
      <c r="H388" s="573"/>
    </row>
    <row r="389" spans="1:8" ht="18.75" x14ac:dyDescent="0.25">
      <c r="A389" s="417" t="s">
        <v>195</v>
      </c>
      <c r="B389" s="648" t="s">
        <v>829</v>
      </c>
      <c r="C389" s="419" t="s">
        <v>960</v>
      </c>
      <c r="D389" s="310"/>
      <c r="E389" s="570"/>
      <c r="F389" s="571"/>
      <c r="G389" s="572"/>
      <c r="H389" s="573"/>
    </row>
    <row r="390" spans="1:8" ht="18.75" x14ac:dyDescent="0.25">
      <c r="A390" s="417" t="s">
        <v>196</v>
      </c>
      <c r="B390" s="648" t="s">
        <v>648</v>
      </c>
      <c r="C390" s="419" t="s">
        <v>960</v>
      </c>
      <c r="D390" s="310"/>
      <c r="E390" s="570"/>
      <c r="F390" s="571"/>
      <c r="G390" s="572"/>
      <c r="H390" s="573"/>
    </row>
    <row r="391" spans="1:8" ht="16.5" customHeight="1" x14ac:dyDescent="0.25">
      <c r="A391" s="417" t="s">
        <v>830</v>
      </c>
      <c r="B391" s="648" t="s">
        <v>831</v>
      </c>
      <c r="C391" s="419" t="s">
        <v>960</v>
      </c>
      <c r="D391" s="310"/>
      <c r="E391" s="570"/>
      <c r="F391" s="571"/>
      <c r="G391" s="572"/>
      <c r="H391" s="573"/>
    </row>
    <row r="392" spans="1:8" ht="16.5" customHeight="1" x14ac:dyDescent="0.25">
      <c r="A392" s="417" t="s">
        <v>832</v>
      </c>
      <c r="B392" s="556" t="s">
        <v>197</v>
      </c>
      <c r="C392" s="419" t="s">
        <v>960</v>
      </c>
      <c r="D392" s="310"/>
      <c r="E392" s="570"/>
      <c r="F392" s="571"/>
      <c r="G392" s="572"/>
      <c r="H392" s="573"/>
    </row>
    <row r="393" spans="1:8" ht="16.5" customHeight="1" x14ac:dyDescent="0.25">
      <c r="A393" s="417" t="s">
        <v>833</v>
      </c>
      <c r="B393" s="650" t="s">
        <v>198</v>
      </c>
      <c r="C393" s="419" t="s">
        <v>960</v>
      </c>
      <c r="D393" s="310"/>
      <c r="E393" s="570"/>
      <c r="F393" s="571"/>
      <c r="G393" s="572"/>
      <c r="H393" s="573"/>
    </row>
    <row r="394" spans="1:8" ht="16.5" customHeight="1" x14ac:dyDescent="0.25">
      <c r="A394" s="417" t="s">
        <v>199</v>
      </c>
      <c r="B394" s="648" t="s">
        <v>834</v>
      </c>
      <c r="C394" s="419" t="s">
        <v>960</v>
      </c>
      <c r="D394" s="310"/>
      <c r="E394" s="577"/>
      <c r="F394" s="578"/>
      <c r="G394" s="572"/>
      <c r="H394" s="573"/>
    </row>
    <row r="395" spans="1:8" ht="16.5" customHeight="1" x14ac:dyDescent="0.25">
      <c r="A395" s="417" t="s">
        <v>835</v>
      </c>
      <c r="B395" s="648" t="s">
        <v>296</v>
      </c>
      <c r="C395" s="419" t="s">
        <v>960</v>
      </c>
      <c r="D395" s="310"/>
      <c r="E395" s="577"/>
      <c r="F395" s="578"/>
      <c r="G395" s="572"/>
      <c r="H395" s="573"/>
    </row>
    <row r="396" spans="1:8" ht="16.5" customHeight="1" x14ac:dyDescent="0.25">
      <c r="A396" s="417" t="s">
        <v>836</v>
      </c>
      <c r="B396" s="648" t="s">
        <v>297</v>
      </c>
      <c r="C396" s="419" t="s">
        <v>960</v>
      </c>
      <c r="D396" s="310"/>
      <c r="E396" s="577"/>
      <c r="F396" s="578"/>
      <c r="G396" s="572"/>
      <c r="H396" s="573"/>
    </row>
    <row r="397" spans="1:8" ht="16.5" customHeight="1" x14ac:dyDescent="0.25">
      <c r="A397" s="417" t="s">
        <v>837</v>
      </c>
      <c r="B397" s="648" t="s">
        <v>298</v>
      </c>
      <c r="C397" s="419" t="s">
        <v>960</v>
      </c>
      <c r="D397" s="310"/>
      <c r="E397" s="577"/>
      <c r="F397" s="578"/>
      <c r="G397" s="572"/>
      <c r="H397" s="573"/>
    </row>
    <row r="398" spans="1:8" ht="18.75" x14ac:dyDescent="0.25">
      <c r="A398" s="417" t="s">
        <v>200</v>
      </c>
      <c r="B398" s="648" t="s">
        <v>838</v>
      </c>
      <c r="C398" s="419" t="s">
        <v>960</v>
      </c>
      <c r="D398" s="577"/>
      <c r="E398" s="577"/>
      <c r="F398" s="578"/>
      <c r="G398" s="572"/>
      <c r="H398" s="573"/>
    </row>
    <row r="399" spans="1:8" x14ac:dyDescent="0.25">
      <c r="A399" s="260" t="s">
        <v>202</v>
      </c>
      <c r="B399" s="266" t="s">
        <v>839</v>
      </c>
      <c r="C399" s="267" t="s">
        <v>960</v>
      </c>
      <c r="D399" s="370">
        <f>D400</f>
        <v>8.4769000000000005</v>
      </c>
      <c r="E399" s="370">
        <f>E400</f>
        <v>0</v>
      </c>
      <c r="F399" s="370">
        <f t="shared" ref="F399:F400" si="16">E399-D399</f>
        <v>-8.4769000000000005</v>
      </c>
      <c r="G399" s="579">
        <f t="shared" ref="G399:G400" si="17">F399/D399</f>
        <v>-1</v>
      </c>
      <c r="H399" s="568"/>
    </row>
    <row r="400" spans="1:8" x14ac:dyDescent="0.25">
      <c r="A400" s="580" t="s">
        <v>203</v>
      </c>
      <c r="B400" s="651" t="s">
        <v>840</v>
      </c>
      <c r="C400" s="581" t="s">
        <v>960</v>
      </c>
      <c r="D400" s="582">
        <v>8.4769000000000005</v>
      </c>
      <c r="E400" s="582"/>
      <c r="F400" s="582">
        <f t="shared" si="16"/>
        <v>-8.4769000000000005</v>
      </c>
      <c r="G400" s="583">
        <f t="shared" si="17"/>
        <v>-1</v>
      </c>
      <c r="H400" s="584"/>
    </row>
    <row r="401" spans="1:8" ht="16.5" customHeight="1" x14ac:dyDescent="0.25">
      <c r="A401" s="417" t="s">
        <v>204</v>
      </c>
      <c r="B401" s="648" t="s">
        <v>188</v>
      </c>
      <c r="C401" s="419" t="s">
        <v>960</v>
      </c>
      <c r="D401" s="310"/>
      <c r="E401" s="570"/>
      <c r="F401" s="571"/>
      <c r="G401" s="572"/>
      <c r="H401" s="573"/>
    </row>
    <row r="402" spans="1:8" ht="16.5" customHeight="1" x14ac:dyDescent="0.25">
      <c r="A402" s="417" t="s">
        <v>841</v>
      </c>
      <c r="B402" s="648" t="s">
        <v>296</v>
      </c>
      <c r="C402" s="419" t="s">
        <v>960</v>
      </c>
      <c r="D402" s="310"/>
      <c r="E402" s="570"/>
      <c r="F402" s="571"/>
      <c r="G402" s="572"/>
      <c r="H402" s="573"/>
    </row>
    <row r="403" spans="1:8" ht="16.5" customHeight="1" x14ac:dyDescent="0.25">
      <c r="A403" s="417" t="s">
        <v>842</v>
      </c>
      <c r="B403" s="648" t="s">
        <v>297</v>
      </c>
      <c r="C403" s="419" t="s">
        <v>960</v>
      </c>
      <c r="D403" s="310"/>
      <c r="E403" s="570"/>
      <c r="F403" s="571"/>
      <c r="G403" s="572"/>
      <c r="H403" s="573"/>
    </row>
    <row r="404" spans="1:8" ht="16.5" customHeight="1" x14ac:dyDescent="0.25">
      <c r="A404" s="417" t="s">
        <v>843</v>
      </c>
      <c r="B404" s="648" t="s">
        <v>298</v>
      </c>
      <c r="C404" s="419" t="s">
        <v>960</v>
      </c>
      <c r="D404" s="310"/>
      <c r="E404" s="570"/>
      <c r="F404" s="571"/>
      <c r="G404" s="572"/>
      <c r="H404" s="573"/>
    </row>
    <row r="405" spans="1:8" ht="16.5" customHeight="1" x14ac:dyDescent="0.25">
      <c r="A405" s="417" t="s">
        <v>205</v>
      </c>
      <c r="B405" s="648" t="s">
        <v>636</v>
      </c>
      <c r="C405" s="419" t="s">
        <v>960</v>
      </c>
      <c r="D405" s="310"/>
      <c r="E405" s="570"/>
      <c r="F405" s="571"/>
      <c r="G405" s="572"/>
      <c r="H405" s="573"/>
    </row>
    <row r="406" spans="1:8" ht="16.5" customHeight="1" x14ac:dyDescent="0.25">
      <c r="A406" s="258" t="s">
        <v>206</v>
      </c>
      <c r="B406" s="649" t="s">
        <v>190</v>
      </c>
      <c r="C406" s="259" t="s">
        <v>960</v>
      </c>
      <c r="D406" s="574">
        <f>D400</f>
        <v>8.4769000000000005</v>
      </c>
      <c r="E406" s="574">
        <f>E400</f>
        <v>0</v>
      </c>
      <c r="F406" s="575">
        <f>E406-D406</f>
        <v>-8.4769000000000005</v>
      </c>
      <c r="G406" s="427">
        <f t="shared" ref="G406" si="18">F406/D406</f>
        <v>-1</v>
      </c>
      <c r="H406" s="576"/>
    </row>
    <row r="407" spans="1:8" ht="16.5" customHeight="1" x14ac:dyDescent="0.25">
      <c r="A407" s="417" t="s">
        <v>207</v>
      </c>
      <c r="B407" s="648" t="s">
        <v>641</v>
      </c>
      <c r="C407" s="419" t="s">
        <v>960</v>
      </c>
      <c r="D407" s="310"/>
      <c r="E407" s="570"/>
      <c r="F407" s="571"/>
      <c r="G407" s="572"/>
      <c r="H407" s="573"/>
    </row>
    <row r="408" spans="1:8" ht="16.5" customHeight="1" x14ac:dyDescent="0.25">
      <c r="A408" s="417" t="s">
        <v>208</v>
      </c>
      <c r="B408" s="648" t="s">
        <v>192</v>
      </c>
      <c r="C408" s="419" t="s">
        <v>960</v>
      </c>
      <c r="D408" s="310"/>
      <c r="E408" s="570"/>
      <c r="F408" s="571"/>
      <c r="G408" s="572"/>
      <c r="H408" s="573"/>
    </row>
    <row r="409" spans="1:8" ht="16.5" customHeight="1" x14ac:dyDescent="0.25">
      <c r="A409" s="417" t="s">
        <v>209</v>
      </c>
      <c r="B409" s="648" t="s">
        <v>648</v>
      </c>
      <c r="C409" s="419" t="s">
        <v>960</v>
      </c>
      <c r="D409" s="310"/>
      <c r="E409" s="570"/>
      <c r="F409" s="571"/>
      <c r="G409" s="572"/>
      <c r="H409" s="573"/>
    </row>
    <row r="410" spans="1:8" ht="16.5" customHeight="1" x14ac:dyDescent="0.25">
      <c r="A410" s="417" t="s">
        <v>210</v>
      </c>
      <c r="B410" s="648" t="s">
        <v>651</v>
      </c>
      <c r="C410" s="419" t="s">
        <v>960</v>
      </c>
      <c r="D410" s="310"/>
      <c r="E410" s="570"/>
      <c r="F410" s="571"/>
      <c r="G410" s="572"/>
      <c r="H410" s="573"/>
    </row>
    <row r="411" spans="1:8" ht="16.5" customHeight="1" x14ac:dyDescent="0.25">
      <c r="A411" s="417" t="s">
        <v>211</v>
      </c>
      <c r="B411" s="556" t="s">
        <v>197</v>
      </c>
      <c r="C411" s="419" t="s">
        <v>960</v>
      </c>
      <c r="D411" s="310"/>
      <c r="E411" s="570"/>
      <c r="F411" s="571"/>
      <c r="G411" s="572"/>
      <c r="H411" s="573"/>
    </row>
    <row r="412" spans="1:8" ht="16.5" customHeight="1" x14ac:dyDescent="0.25">
      <c r="A412" s="417" t="s">
        <v>212</v>
      </c>
      <c r="B412" s="650" t="s">
        <v>198</v>
      </c>
      <c r="C412" s="419" t="s">
        <v>960</v>
      </c>
      <c r="D412" s="310"/>
      <c r="E412" s="570"/>
      <c r="F412" s="571"/>
      <c r="G412" s="572"/>
      <c r="H412" s="573"/>
    </row>
    <row r="413" spans="1:8" ht="16.5" customHeight="1" x14ac:dyDescent="0.25">
      <c r="A413" s="429" t="s">
        <v>213</v>
      </c>
      <c r="B413" s="652" t="s">
        <v>844</v>
      </c>
      <c r="C413" s="431" t="s">
        <v>960</v>
      </c>
      <c r="D413" s="519"/>
      <c r="E413" s="484"/>
      <c r="F413" s="585"/>
      <c r="G413" s="586"/>
      <c r="H413" s="569"/>
    </row>
    <row r="414" spans="1:8" ht="16.5" customHeight="1" x14ac:dyDescent="0.25">
      <c r="A414" s="417" t="s">
        <v>214</v>
      </c>
      <c r="B414" s="648" t="s">
        <v>215</v>
      </c>
      <c r="C414" s="419" t="s">
        <v>960</v>
      </c>
      <c r="D414" s="310"/>
      <c r="E414" s="577"/>
      <c r="F414" s="578"/>
      <c r="G414" s="572"/>
      <c r="H414" s="573"/>
    </row>
    <row r="415" spans="1:8" ht="16.5" customHeight="1" x14ac:dyDescent="0.25">
      <c r="A415" s="417" t="s">
        <v>216</v>
      </c>
      <c r="B415" s="648" t="s">
        <v>188</v>
      </c>
      <c r="C415" s="419" t="s">
        <v>960</v>
      </c>
      <c r="D415" s="310"/>
      <c r="E415" s="577"/>
      <c r="F415" s="578"/>
      <c r="G415" s="572"/>
      <c r="H415" s="573"/>
    </row>
    <row r="416" spans="1:8" ht="16.5" customHeight="1" x14ac:dyDescent="0.25">
      <c r="A416" s="417" t="s">
        <v>845</v>
      </c>
      <c r="B416" s="648" t="s">
        <v>296</v>
      </c>
      <c r="C416" s="419" t="s">
        <v>960</v>
      </c>
      <c r="D416" s="310"/>
      <c r="E416" s="577"/>
      <c r="F416" s="578"/>
      <c r="G416" s="572"/>
      <c r="H416" s="573"/>
    </row>
    <row r="417" spans="1:10" ht="16.5" customHeight="1" x14ac:dyDescent="0.25">
      <c r="A417" s="417" t="s">
        <v>846</v>
      </c>
      <c r="B417" s="648" t="s">
        <v>297</v>
      </c>
      <c r="C417" s="419" t="s">
        <v>960</v>
      </c>
      <c r="D417" s="310"/>
      <c r="E417" s="577"/>
      <c r="F417" s="578"/>
      <c r="G417" s="572"/>
      <c r="H417" s="573"/>
    </row>
    <row r="418" spans="1:10" ht="16.5" customHeight="1" x14ac:dyDescent="0.25">
      <c r="A418" s="417" t="s">
        <v>847</v>
      </c>
      <c r="B418" s="648" t="s">
        <v>298</v>
      </c>
      <c r="C418" s="419" t="s">
        <v>960</v>
      </c>
      <c r="D418" s="310"/>
      <c r="E418" s="577"/>
      <c r="F418" s="578"/>
      <c r="G418" s="572"/>
      <c r="H418" s="573"/>
    </row>
    <row r="419" spans="1:10" ht="16.5" customHeight="1" x14ac:dyDescent="0.25">
      <c r="A419" s="417" t="s">
        <v>217</v>
      </c>
      <c r="B419" s="648" t="s">
        <v>636</v>
      </c>
      <c r="C419" s="419" t="s">
        <v>960</v>
      </c>
      <c r="D419" s="310"/>
      <c r="E419" s="577"/>
      <c r="F419" s="578"/>
      <c r="G419" s="572"/>
      <c r="H419" s="573"/>
    </row>
    <row r="420" spans="1:10" ht="16.5" customHeight="1" x14ac:dyDescent="0.25">
      <c r="A420" s="417" t="s">
        <v>218</v>
      </c>
      <c r="B420" s="648" t="s">
        <v>190</v>
      </c>
      <c r="C420" s="419" t="s">
        <v>960</v>
      </c>
      <c r="D420" s="310"/>
      <c r="E420" s="577"/>
      <c r="F420" s="578"/>
      <c r="G420" s="572"/>
      <c r="H420" s="573"/>
    </row>
    <row r="421" spans="1:10" ht="16.5" customHeight="1" x14ac:dyDescent="0.25">
      <c r="A421" s="417" t="s">
        <v>219</v>
      </c>
      <c r="B421" s="648" t="s">
        <v>641</v>
      </c>
      <c r="C421" s="419" t="s">
        <v>960</v>
      </c>
      <c r="D421" s="310"/>
      <c r="E421" s="577"/>
      <c r="F421" s="578"/>
      <c r="G421" s="572"/>
      <c r="H421" s="573"/>
    </row>
    <row r="422" spans="1:10" ht="16.5" customHeight="1" x14ac:dyDescent="0.25">
      <c r="A422" s="417" t="s">
        <v>220</v>
      </c>
      <c r="B422" s="648" t="s">
        <v>192</v>
      </c>
      <c r="C422" s="419" t="s">
        <v>960</v>
      </c>
      <c r="D422" s="310"/>
      <c r="E422" s="577"/>
      <c r="F422" s="578"/>
      <c r="G422" s="572"/>
      <c r="H422" s="573"/>
    </row>
    <row r="423" spans="1:10" ht="16.5" customHeight="1" x14ac:dyDescent="0.25">
      <c r="A423" s="417" t="s">
        <v>221</v>
      </c>
      <c r="B423" s="648" t="s">
        <v>648</v>
      </c>
      <c r="C423" s="419" t="s">
        <v>960</v>
      </c>
      <c r="D423" s="310"/>
      <c r="E423" s="577"/>
      <c r="F423" s="578"/>
      <c r="G423" s="572"/>
      <c r="H423" s="573"/>
    </row>
    <row r="424" spans="1:10" ht="16.5" customHeight="1" x14ac:dyDescent="0.25">
      <c r="A424" s="417" t="s">
        <v>222</v>
      </c>
      <c r="B424" s="648" t="s">
        <v>651</v>
      </c>
      <c r="C424" s="419" t="s">
        <v>960</v>
      </c>
      <c r="D424" s="310"/>
      <c r="E424" s="577"/>
      <c r="F424" s="578"/>
      <c r="G424" s="572"/>
      <c r="H424" s="573"/>
    </row>
    <row r="425" spans="1:10" ht="16.5" customHeight="1" x14ac:dyDescent="0.25">
      <c r="A425" s="417" t="s">
        <v>223</v>
      </c>
      <c r="B425" s="650" t="s">
        <v>197</v>
      </c>
      <c r="C425" s="419" t="s">
        <v>960</v>
      </c>
      <c r="D425" s="310"/>
      <c r="E425" s="577"/>
      <c r="F425" s="578"/>
      <c r="G425" s="572"/>
      <c r="H425" s="573"/>
    </row>
    <row r="426" spans="1:10" ht="16.5" customHeight="1" x14ac:dyDescent="0.25">
      <c r="A426" s="417" t="s">
        <v>224</v>
      </c>
      <c r="B426" s="650" t="s">
        <v>198</v>
      </c>
      <c r="C426" s="419" t="s">
        <v>960</v>
      </c>
      <c r="D426" s="310"/>
      <c r="E426" s="577"/>
      <c r="F426" s="578"/>
      <c r="G426" s="572"/>
      <c r="H426" s="573"/>
    </row>
    <row r="427" spans="1:10" ht="16.5" customHeight="1" x14ac:dyDescent="0.25">
      <c r="A427" s="417" t="s">
        <v>225</v>
      </c>
      <c r="B427" s="556" t="s">
        <v>848</v>
      </c>
      <c r="C427" s="419" t="s">
        <v>960</v>
      </c>
      <c r="D427" s="310"/>
      <c r="E427" s="577"/>
      <c r="F427" s="578"/>
      <c r="G427" s="587"/>
      <c r="H427" s="573"/>
    </row>
    <row r="428" spans="1:10" ht="16.5" customHeight="1" x14ac:dyDescent="0.25">
      <c r="A428" s="417" t="s">
        <v>226</v>
      </c>
      <c r="B428" s="556" t="s">
        <v>849</v>
      </c>
      <c r="C428" s="419" t="s">
        <v>960</v>
      </c>
      <c r="D428" s="310"/>
      <c r="E428" s="577"/>
      <c r="F428" s="578"/>
      <c r="G428" s="572"/>
      <c r="H428" s="573"/>
    </row>
    <row r="429" spans="1:10" ht="16.5" customHeight="1" x14ac:dyDescent="0.3">
      <c r="A429" s="417" t="s">
        <v>227</v>
      </c>
      <c r="B429" s="648" t="s">
        <v>850</v>
      </c>
      <c r="C429" s="419" t="s">
        <v>960</v>
      </c>
      <c r="D429" s="310"/>
      <c r="E429" s="577"/>
      <c r="F429" s="578"/>
      <c r="G429" s="572"/>
      <c r="H429" s="573"/>
      <c r="I429" s="107"/>
      <c r="J429" s="108"/>
    </row>
    <row r="430" spans="1:10" ht="16.5" customHeight="1" x14ac:dyDescent="0.25">
      <c r="A430" s="417" t="s">
        <v>228</v>
      </c>
      <c r="B430" s="648" t="s">
        <v>229</v>
      </c>
      <c r="C430" s="419" t="s">
        <v>960</v>
      </c>
      <c r="D430" s="310"/>
      <c r="E430" s="577"/>
      <c r="F430" s="578"/>
      <c r="G430" s="572"/>
      <c r="H430" s="573"/>
      <c r="I430" s="109"/>
    </row>
    <row r="431" spans="1:10" ht="16.5" customHeight="1" x14ac:dyDescent="0.25">
      <c r="A431" s="417" t="s">
        <v>230</v>
      </c>
      <c r="B431" s="588" t="s">
        <v>231</v>
      </c>
      <c r="C431" s="419" t="s">
        <v>960</v>
      </c>
      <c r="D431" s="310"/>
      <c r="E431" s="577"/>
      <c r="F431" s="578"/>
      <c r="G431" s="572"/>
      <c r="H431" s="573"/>
    </row>
    <row r="432" spans="1:10" ht="16.5" customHeight="1" x14ac:dyDescent="0.25">
      <c r="A432" s="417" t="s">
        <v>232</v>
      </c>
      <c r="B432" s="556" t="s">
        <v>233</v>
      </c>
      <c r="C432" s="419" t="s">
        <v>960</v>
      </c>
      <c r="D432" s="310"/>
      <c r="E432" s="577"/>
      <c r="F432" s="578"/>
      <c r="G432" s="572"/>
      <c r="H432" s="573"/>
    </row>
    <row r="433" spans="1:8" ht="16.5" customHeight="1" x14ac:dyDescent="0.25">
      <c r="A433" s="417" t="s">
        <v>234</v>
      </c>
      <c r="B433" s="556" t="s">
        <v>235</v>
      </c>
      <c r="C433" s="419" t="s">
        <v>960</v>
      </c>
      <c r="D433" s="310"/>
      <c r="E433" s="577"/>
      <c r="F433" s="578"/>
      <c r="G433" s="572"/>
      <c r="H433" s="573"/>
    </row>
    <row r="434" spans="1:8" ht="16.5" customHeight="1" x14ac:dyDescent="0.25">
      <c r="A434" s="417" t="s">
        <v>236</v>
      </c>
      <c r="B434" s="556" t="s">
        <v>851</v>
      </c>
      <c r="C434" s="419" t="s">
        <v>960</v>
      </c>
      <c r="D434" s="310"/>
      <c r="E434" s="577"/>
      <c r="F434" s="578"/>
      <c r="G434" s="572"/>
      <c r="H434" s="573"/>
    </row>
    <row r="435" spans="1:8" ht="16.5" customHeight="1" x14ac:dyDescent="0.25">
      <c r="A435" s="417" t="s">
        <v>237</v>
      </c>
      <c r="B435" s="556" t="s">
        <v>238</v>
      </c>
      <c r="C435" s="419" t="s">
        <v>960</v>
      </c>
      <c r="D435" s="310"/>
      <c r="E435" s="577"/>
      <c r="F435" s="578"/>
      <c r="G435" s="572"/>
      <c r="H435" s="573"/>
    </row>
    <row r="436" spans="1:8" ht="16.5" customHeight="1" x14ac:dyDescent="0.25">
      <c r="A436" s="417" t="s">
        <v>239</v>
      </c>
      <c r="B436" s="556" t="s">
        <v>240</v>
      </c>
      <c r="C436" s="419" t="s">
        <v>960</v>
      </c>
      <c r="D436" s="310"/>
      <c r="E436" s="577"/>
      <c r="F436" s="578"/>
      <c r="G436" s="572"/>
      <c r="H436" s="573"/>
    </row>
    <row r="437" spans="1:8" ht="16.5" customHeight="1" x14ac:dyDescent="0.25">
      <c r="A437" s="417" t="s">
        <v>241</v>
      </c>
      <c r="B437" s="648" t="s">
        <v>242</v>
      </c>
      <c r="C437" s="419" t="s">
        <v>960</v>
      </c>
      <c r="D437" s="310"/>
      <c r="E437" s="577"/>
      <c r="F437" s="578"/>
      <c r="G437" s="572"/>
      <c r="H437" s="573"/>
    </row>
    <row r="438" spans="1:8" ht="16.5" customHeight="1" x14ac:dyDescent="0.25">
      <c r="A438" s="417" t="s">
        <v>243</v>
      </c>
      <c r="B438" s="648" t="s">
        <v>244</v>
      </c>
      <c r="C438" s="419" t="s">
        <v>960</v>
      </c>
      <c r="D438" s="310"/>
      <c r="E438" s="570"/>
      <c r="F438" s="571"/>
      <c r="G438" s="572"/>
      <c r="H438" s="573"/>
    </row>
    <row r="439" spans="1:8" ht="16.5" customHeight="1" x14ac:dyDescent="0.25">
      <c r="A439" s="417" t="s">
        <v>245</v>
      </c>
      <c r="B439" s="648" t="s">
        <v>246</v>
      </c>
      <c r="C439" s="419" t="s">
        <v>960</v>
      </c>
      <c r="D439" s="310"/>
      <c r="E439" s="570"/>
      <c r="F439" s="571"/>
      <c r="G439" s="572"/>
      <c r="H439" s="573"/>
    </row>
    <row r="440" spans="1:8" ht="31.5" x14ac:dyDescent="0.25">
      <c r="A440" s="417" t="s">
        <v>247</v>
      </c>
      <c r="B440" s="647" t="s">
        <v>248</v>
      </c>
      <c r="C440" s="419" t="s">
        <v>960</v>
      </c>
      <c r="D440" s="310"/>
      <c r="E440" s="570"/>
      <c r="F440" s="571"/>
      <c r="G440" s="572"/>
      <c r="H440" s="573"/>
    </row>
    <row r="441" spans="1:8" ht="16.5" customHeight="1" x14ac:dyDescent="0.25">
      <c r="A441" s="417" t="s">
        <v>249</v>
      </c>
      <c r="B441" s="556" t="s">
        <v>250</v>
      </c>
      <c r="C441" s="419" t="s">
        <v>960</v>
      </c>
      <c r="D441" s="519"/>
      <c r="E441" s="577"/>
      <c r="F441" s="578"/>
      <c r="G441" s="572"/>
      <c r="H441" s="573"/>
    </row>
    <row r="442" spans="1:8" ht="16.5" customHeight="1" thickBot="1" x14ac:dyDescent="0.3">
      <c r="A442" s="589" t="s">
        <v>251</v>
      </c>
      <c r="B442" s="653" t="s">
        <v>252</v>
      </c>
      <c r="C442" s="419" t="s">
        <v>960</v>
      </c>
      <c r="D442" s="311"/>
      <c r="E442" s="590"/>
      <c r="F442" s="591"/>
      <c r="G442" s="592"/>
      <c r="H442" s="593"/>
    </row>
    <row r="443" spans="1:8" ht="16.5" customHeight="1" x14ac:dyDescent="0.25">
      <c r="A443" s="500" t="s">
        <v>373</v>
      </c>
      <c r="B443" s="501" t="s">
        <v>366</v>
      </c>
      <c r="C443" s="594" t="s">
        <v>464</v>
      </c>
      <c r="D443" s="312"/>
      <c r="E443" s="595"/>
      <c r="F443" s="595"/>
      <c r="G443" s="596"/>
      <c r="H443" s="597"/>
    </row>
    <row r="444" spans="1:8" ht="30.75" customHeight="1" x14ac:dyDescent="0.25">
      <c r="A444" s="598" t="s">
        <v>852</v>
      </c>
      <c r="B444" s="483" t="s">
        <v>853</v>
      </c>
      <c r="C444" s="431" t="s">
        <v>960</v>
      </c>
      <c r="D444" s="519"/>
      <c r="E444" s="599"/>
      <c r="F444" s="599"/>
      <c r="G444" s="600"/>
      <c r="H444" s="601"/>
    </row>
    <row r="445" spans="1:8" ht="16.5" customHeight="1" x14ac:dyDescent="0.25">
      <c r="A445" s="598" t="s">
        <v>376</v>
      </c>
      <c r="B445" s="652" t="s">
        <v>854</v>
      </c>
      <c r="C445" s="431" t="s">
        <v>960</v>
      </c>
      <c r="D445" s="519"/>
      <c r="E445" s="599"/>
      <c r="F445" s="599"/>
      <c r="G445" s="600"/>
      <c r="H445" s="601"/>
    </row>
    <row r="446" spans="1:8" ht="16.5" customHeight="1" x14ac:dyDescent="0.25">
      <c r="A446" s="598" t="s">
        <v>377</v>
      </c>
      <c r="B446" s="652" t="s">
        <v>855</v>
      </c>
      <c r="C446" s="431" t="s">
        <v>960</v>
      </c>
      <c r="D446" s="519"/>
      <c r="E446" s="599"/>
      <c r="F446" s="599"/>
      <c r="G446" s="600"/>
      <c r="H446" s="601"/>
    </row>
    <row r="447" spans="1:8" ht="16.5" customHeight="1" x14ac:dyDescent="0.25">
      <c r="A447" s="598" t="s">
        <v>378</v>
      </c>
      <c r="B447" s="652" t="s">
        <v>856</v>
      </c>
      <c r="C447" s="431" t="s">
        <v>960</v>
      </c>
      <c r="D447" s="519"/>
      <c r="E447" s="599"/>
      <c r="F447" s="599"/>
      <c r="G447" s="600"/>
      <c r="H447" s="601"/>
    </row>
    <row r="448" spans="1:8" ht="29.25" customHeight="1" x14ac:dyDescent="0.25">
      <c r="A448" s="602" t="s">
        <v>379</v>
      </c>
      <c r="B448" s="556" t="s">
        <v>857</v>
      </c>
      <c r="C448" s="603" t="s">
        <v>464</v>
      </c>
      <c r="D448" s="310"/>
      <c r="E448" s="604"/>
      <c r="F448" s="604"/>
      <c r="G448" s="605"/>
      <c r="H448" s="606"/>
    </row>
    <row r="449" spans="1:8" ht="16.5" customHeight="1" x14ac:dyDescent="0.25">
      <c r="A449" s="602" t="s">
        <v>858</v>
      </c>
      <c r="B449" s="648" t="s">
        <v>859</v>
      </c>
      <c r="C449" s="419" t="s">
        <v>960</v>
      </c>
      <c r="D449" s="310"/>
      <c r="E449" s="604"/>
      <c r="F449" s="604"/>
      <c r="G449" s="605"/>
      <c r="H449" s="606"/>
    </row>
    <row r="450" spans="1:8" ht="16.5" customHeight="1" x14ac:dyDescent="0.25">
      <c r="A450" s="602" t="s">
        <v>860</v>
      </c>
      <c r="B450" s="648" t="s">
        <v>861</v>
      </c>
      <c r="C450" s="419" t="s">
        <v>960</v>
      </c>
      <c r="D450" s="310"/>
      <c r="E450" s="604"/>
      <c r="F450" s="604"/>
      <c r="G450" s="605"/>
      <c r="H450" s="606"/>
    </row>
    <row r="451" spans="1:8" ht="16.5" customHeight="1" thickBot="1" x14ac:dyDescent="0.3">
      <c r="A451" s="607" t="s">
        <v>862</v>
      </c>
      <c r="B451" s="654" t="s">
        <v>863</v>
      </c>
      <c r="C451" s="476" t="s">
        <v>960</v>
      </c>
      <c r="D451" s="311"/>
      <c r="E451" s="608"/>
      <c r="F451" s="608"/>
      <c r="G451" s="609"/>
      <c r="H451" s="610"/>
    </row>
    <row r="452" spans="1:8" x14ac:dyDescent="0.25">
      <c r="A452" s="611"/>
      <c r="B452" s="612"/>
      <c r="C452" s="613"/>
      <c r="D452" s="613"/>
      <c r="E452" s="614"/>
      <c r="F452" s="614"/>
      <c r="G452" s="485"/>
      <c r="H452" s="485"/>
    </row>
    <row r="453" spans="1:8" x14ac:dyDescent="0.25">
      <c r="A453" s="611"/>
      <c r="B453" s="612"/>
      <c r="C453" s="613"/>
      <c r="D453" s="613"/>
      <c r="E453" s="614"/>
      <c r="F453" s="614"/>
      <c r="G453" s="485"/>
      <c r="H453" s="485"/>
    </row>
    <row r="454" spans="1:8" x14ac:dyDescent="0.25">
      <c r="B454" s="287" t="s">
        <v>973</v>
      </c>
      <c r="C454" s="288"/>
      <c r="E454" s="615"/>
      <c r="F454" s="614"/>
      <c r="G454" s="631" t="s">
        <v>1036</v>
      </c>
      <c r="H454" s="485"/>
    </row>
    <row r="455" spans="1:8" x14ac:dyDescent="0.25">
      <c r="A455" s="246"/>
      <c r="B455" s="247"/>
      <c r="C455" s="247"/>
      <c r="D455" s="247"/>
      <c r="E455" s="615"/>
      <c r="F455" s="614"/>
      <c r="G455" s="485"/>
      <c r="H455" s="485"/>
    </row>
  </sheetData>
  <customSheetViews>
    <customSheetView guid="{500C2F4F-1743-499A-A051-20565DBF52B2}" scale="90" showPageBreaks="1" printArea="1" view="pageBreakPreview">
      <selection activeCell="F13" sqref="F13"/>
      <pageMargins left="0.78740157480314965" right="0.39370078740157483" top="0.78740157480314965" bottom="0.78740157480314965" header="0.31496062992125984" footer="0.31496062992125984"/>
      <pageSetup paperSize="9" scale="80" fitToHeight="5" orientation="landscape" r:id="rId1"/>
    </customSheetView>
  </customSheetViews>
  <mergeCells count="25">
    <mergeCell ref="A18:H18"/>
    <mergeCell ref="A19:A20"/>
    <mergeCell ref="B19:B20"/>
    <mergeCell ref="C19:C20"/>
    <mergeCell ref="D19:E19"/>
    <mergeCell ref="F19:G19"/>
    <mergeCell ref="H19:H20"/>
    <mergeCell ref="A6:H7"/>
    <mergeCell ref="A15:B15"/>
    <mergeCell ref="A9:H9"/>
    <mergeCell ref="A14:H14"/>
    <mergeCell ref="A11:H11"/>
    <mergeCell ref="A12:H12"/>
    <mergeCell ref="A10:H10"/>
    <mergeCell ref="A22:H22"/>
    <mergeCell ref="A166:H166"/>
    <mergeCell ref="A318:H318"/>
    <mergeCell ref="A368:H369"/>
    <mergeCell ref="H370:H371"/>
    <mergeCell ref="F370:G370"/>
    <mergeCell ref="A373:B373"/>
    <mergeCell ref="A370:A371"/>
    <mergeCell ref="B370:B371"/>
    <mergeCell ref="C370:C371"/>
    <mergeCell ref="D370:E370"/>
  </mergeCells>
  <pageMargins left="0.78740157480314965" right="0.39370078740157483" top="0.78740157480314965" bottom="0.78740157480314965" header="0.31496062992125984" footer="0.31496062992125984"/>
  <pageSetup paperSize="9" scale="71" fitToHeight="0" orientation="landscape" r:id="rId2"/>
  <rowBreaks count="1" manualBreakCount="1">
    <brk id="36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6"/>
  <sheetViews>
    <sheetView view="pageBreakPreview" zoomScale="80" zoomScaleSheetLayoutView="80" workbookViewId="0">
      <selection activeCell="D35" sqref="D35"/>
    </sheetView>
  </sheetViews>
  <sheetFormatPr defaultRowHeight="15.75" x14ac:dyDescent="0.25"/>
  <cols>
    <col min="1" max="1" width="9.75" style="6" customWidth="1"/>
    <col min="2" max="2" width="34" style="6" customWidth="1"/>
    <col min="3" max="3" width="17.75" style="6" customWidth="1"/>
    <col min="4" max="4" width="31.625" style="6" customWidth="1"/>
    <col min="5" max="11" width="6.375" style="6" customWidth="1"/>
    <col min="12" max="12" width="10" style="6" customWidth="1"/>
    <col min="13" max="26" width="6.375" style="6" customWidth="1"/>
    <col min="27" max="27" width="27.625" style="6" customWidth="1"/>
    <col min="28" max="16384" width="9" style="6"/>
  </cols>
  <sheetData>
    <row r="1" spans="1:36" ht="18.75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20" t="s">
        <v>59</v>
      </c>
      <c r="AB1" s="8"/>
      <c r="AC1" s="11"/>
      <c r="AE1" s="2"/>
    </row>
    <row r="2" spans="1:36" ht="18.7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29" t="s">
        <v>0</v>
      </c>
      <c r="AB2" s="8"/>
      <c r="AC2" s="11"/>
      <c r="AE2" s="2"/>
    </row>
    <row r="3" spans="1:36" ht="18.75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29" t="s">
        <v>946</v>
      </c>
      <c r="AB3" s="8"/>
      <c r="AC3" s="11"/>
      <c r="AE3" s="2"/>
    </row>
    <row r="4" spans="1:36" s="19" customFormat="1" ht="18.75" x14ac:dyDescent="0.25">
      <c r="A4" s="689" t="s">
        <v>257</v>
      </c>
      <c r="B4" s="689"/>
      <c r="C4" s="689"/>
      <c r="D4" s="689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689"/>
      <c r="Q4" s="689"/>
      <c r="R4" s="689"/>
      <c r="S4" s="689"/>
      <c r="T4" s="689"/>
      <c r="U4" s="689"/>
      <c r="V4" s="689"/>
      <c r="W4" s="689"/>
      <c r="X4" s="689"/>
      <c r="Y4" s="689"/>
      <c r="Z4" s="689"/>
      <c r="AA4" s="689"/>
      <c r="AB4" s="182"/>
      <c r="AC4" s="182"/>
      <c r="AD4" s="182"/>
      <c r="AE4" s="182"/>
      <c r="AF4" s="182"/>
    </row>
    <row r="5" spans="1:36" s="9" customFormat="1" ht="18.75" x14ac:dyDescent="0.3">
      <c r="A5" s="690" t="s">
        <v>70</v>
      </c>
      <c r="B5" s="690"/>
      <c r="C5" s="690"/>
      <c r="D5" s="690"/>
      <c r="E5" s="690"/>
      <c r="F5" s="690"/>
      <c r="G5" s="690"/>
      <c r="H5" s="690"/>
      <c r="I5" s="690"/>
      <c r="J5" s="690"/>
      <c r="K5" s="690"/>
      <c r="L5" s="690"/>
      <c r="M5" s="690"/>
      <c r="N5" s="690"/>
      <c r="O5" s="690"/>
      <c r="P5" s="690"/>
      <c r="Q5" s="690"/>
      <c r="R5" s="690"/>
      <c r="S5" s="690"/>
      <c r="T5" s="690"/>
      <c r="U5" s="690"/>
      <c r="V5" s="690"/>
      <c r="W5" s="690"/>
      <c r="X5" s="690"/>
      <c r="Y5" s="690"/>
      <c r="Z5" s="690"/>
      <c r="AA5" s="690"/>
      <c r="AB5" s="163"/>
      <c r="AC5" s="163"/>
      <c r="AD5" s="163"/>
      <c r="AE5" s="163"/>
      <c r="AF5" s="163"/>
      <c r="AG5" s="163"/>
    </row>
    <row r="6" spans="1:36" s="9" customFormat="1" ht="18.75" x14ac:dyDescent="0.3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</row>
    <row r="7" spans="1:36" s="9" customFormat="1" ht="18.75" x14ac:dyDescent="0.3">
      <c r="A7" s="690" t="s">
        <v>942</v>
      </c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690"/>
      <c r="O7" s="690"/>
      <c r="P7" s="690"/>
      <c r="Q7" s="690"/>
      <c r="R7" s="690"/>
      <c r="S7" s="690"/>
      <c r="T7" s="690"/>
      <c r="U7" s="690"/>
      <c r="V7" s="690"/>
      <c r="W7" s="690"/>
      <c r="X7" s="690"/>
      <c r="Y7" s="690"/>
      <c r="Z7" s="690"/>
      <c r="AA7" s="690"/>
      <c r="AB7" s="163"/>
      <c r="AC7" s="163"/>
      <c r="AD7" s="163"/>
      <c r="AE7" s="163"/>
      <c r="AF7" s="163"/>
    </row>
    <row r="8" spans="1:36" x14ac:dyDescent="0.25">
      <c r="A8" s="692" t="s">
        <v>73</v>
      </c>
      <c r="B8" s="692"/>
      <c r="C8" s="692"/>
      <c r="D8" s="692"/>
      <c r="E8" s="692"/>
      <c r="F8" s="692"/>
      <c r="G8" s="692"/>
      <c r="H8" s="692"/>
      <c r="I8" s="692"/>
      <c r="J8" s="692"/>
      <c r="K8" s="692"/>
      <c r="L8" s="692"/>
      <c r="M8" s="692"/>
      <c r="N8" s="692"/>
      <c r="O8" s="692"/>
      <c r="P8" s="692"/>
      <c r="Q8" s="692"/>
      <c r="R8" s="692"/>
      <c r="S8" s="692"/>
      <c r="T8" s="692"/>
      <c r="U8" s="692"/>
      <c r="V8" s="692"/>
      <c r="W8" s="692"/>
      <c r="X8" s="692"/>
      <c r="Y8" s="692"/>
      <c r="Z8" s="692"/>
      <c r="AA8" s="692"/>
      <c r="AB8" s="21"/>
      <c r="AC8" s="21"/>
      <c r="AD8" s="21"/>
      <c r="AE8" s="21"/>
      <c r="AF8" s="21"/>
    </row>
    <row r="9" spans="1:36" x14ac:dyDescent="0.25">
      <c r="A9" s="151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</row>
    <row r="10" spans="1:36" ht="18.75" x14ac:dyDescent="0.3">
      <c r="A10" s="691" t="s">
        <v>20</v>
      </c>
      <c r="B10" s="691"/>
      <c r="C10" s="691"/>
      <c r="D10" s="691"/>
      <c r="E10" s="691"/>
      <c r="F10" s="691"/>
      <c r="G10" s="691"/>
      <c r="H10" s="691"/>
      <c r="I10" s="691"/>
      <c r="J10" s="691"/>
      <c r="K10" s="691"/>
      <c r="L10" s="691"/>
      <c r="M10" s="691"/>
      <c r="N10" s="691"/>
      <c r="O10" s="691"/>
      <c r="P10" s="691"/>
      <c r="Q10" s="691"/>
      <c r="R10" s="691"/>
      <c r="S10" s="691"/>
      <c r="T10" s="691"/>
      <c r="U10" s="691"/>
      <c r="V10" s="691"/>
      <c r="W10" s="691"/>
      <c r="X10" s="691"/>
      <c r="Y10" s="691"/>
      <c r="Z10" s="691"/>
      <c r="AA10" s="691"/>
      <c r="AB10" s="172"/>
      <c r="AC10" s="172"/>
      <c r="AD10" s="172"/>
      <c r="AE10" s="172"/>
      <c r="AF10" s="172"/>
    </row>
    <row r="11" spans="1:36" ht="18.75" x14ac:dyDescent="0.3">
      <c r="AF11" s="29"/>
    </row>
    <row r="12" spans="1:36" ht="18.75" x14ac:dyDescent="0.25">
      <c r="A12" s="657" t="s">
        <v>57</v>
      </c>
      <c r="B12" s="657"/>
      <c r="C12" s="657"/>
      <c r="D12" s="657"/>
      <c r="E12" s="657"/>
      <c r="F12" s="657"/>
      <c r="G12" s="657"/>
      <c r="H12" s="657"/>
      <c r="I12" s="657"/>
      <c r="J12" s="657"/>
      <c r="K12" s="657"/>
      <c r="L12" s="657"/>
      <c r="M12" s="657"/>
      <c r="N12" s="657"/>
      <c r="O12" s="657"/>
      <c r="P12" s="657"/>
      <c r="Q12" s="657"/>
      <c r="R12" s="657"/>
      <c r="S12" s="657"/>
      <c r="T12" s="657"/>
      <c r="U12" s="657"/>
      <c r="V12" s="657"/>
      <c r="W12" s="657"/>
      <c r="X12" s="657"/>
      <c r="Y12" s="657"/>
      <c r="Z12" s="657"/>
      <c r="AA12" s="657"/>
      <c r="AB12" s="17"/>
      <c r="AC12" s="173"/>
      <c r="AD12" s="173"/>
      <c r="AE12" s="173"/>
      <c r="AF12" s="173"/>
    </row>
    <row r="13" spans="1:36" x14ac:dyDescent="0.25">
      <c r="A13" s="658" t="s">
        <v>949</v>
      </c>
      <c r="B13" s="658"/>
      <c r="C13" s="658"/>
      <c r="D13" s="658"/>
      <c r="E13" s="658"/>
      <c r="F13" s="658"/>
      <c r="G13" s="658"/>
      <c r="H13" s="658"/>
      <c r="I13" s="658"/>
      <c r="J13" s="658"/>
      <c r="K13" s="658"/>
      <c r="L13" s="658"/>
      <c r="M13" s="658"/>
      <c r="N13" s="658"/>
      <c r="O13" s="658"/>
      <c r="P13" s="658"/>
      <c r="Q13" s="658"/>
      <c r="R13" s="658"/>
      <c r="S13" s="658"/>
      <c r="T13" s="658"/>
      <c r="U13" s="658"/>
      <c r="V13" s="658"/>
      <c r="W13" s="658"/>
      <c r="X13" s="658"/>
      <c r="Y13" s="658"/>
      <c r="Z13" s="658"/>
      <c r="AA13" s="658"/>
      <c r="AB13" s="21"/>
      <c r="AC13" s="21"/>
      <c r="AD13" s="21"/>
      <c r="AE13" s="21"/>
      <c r="AF13" s="21"/>
    </row>
    <row r="14" spans="1:36" x14ac:dyDescent="0.25">
      <c r="A14" s="8"/>
      <c r="B14" s="187"/>
      <c r="C14" s="188"/>
      <c r="D14" s="188"/>
      <c r="E14" s="22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8"/>
      <c r="AJ14" s="4"/>
    </row>
    <row r="15" spans="1:36" ht="15.75" customHeight="1" x14ac:dyDescent="0.25">
      <c r="A15" s="662" t="s">
        <v>71</v>
      </c>
      <c r="B15" s="665" t="s">
        <v>19</v>
      </c>
      <c r="C15" s="665" t="s">
        <v>5</v>
      </c>
      <c r="D15" s="662" t="s">
        <v>179</v>
      </c>
      <c r="E15" s="670" t="s">
        <v>79</v>
      </c>
      <c r="F15" s="670"/>
      <c r="G15" s="670"/>
      <c r="H15" s="670"/>
      <c r="I15" s="670"/>
      <c r="J15" s="670"/>
      <c r="K15" s="670"/>
      <c r="L15" s="670"/>
      <c r="M15" s="670"/>
      <c r="N15" s="670"/>
      <c r="O15" s="670"/>
      <c r="P15" s="670"/>
      <c r="Q15" s="670"/>
      <c r="R15" s="670"/>
      <c r="S15" s="670"/>
      <c r="T15" s="674" t="s">
        <v>253</v>
      </c>
      <c r="U15" s="675"/>
      <c r="V15" s="675"/>
      <c r="W15" s="675"/>
      <c r="X15" s="675"/>
      <c r="Y15" s="675"/>
      <c r="Z15" s="676"/>
      <c r="AA15" s="666" t="s">
        <v>7</v>
      </c>
      <c r="AB15" s="8"/>
      <c r="AC15" s="8"/>
    </row>
    <row r="16" spans="1:36" ht="26.25" customHeight="1" x14ac:dyDescent="0.25">
      <c r="A16" s="663"/>
      <c r="B16" s="665"/>
      <c r="C16" s="665"/>
      <c r="D16" s="663"/>
      <c r="E16" s="670"/>
      <c r="F16" s="670"/>
      <c r="G16" s="670"/>
      <c r="H16" s="670"/>
      <c r="I16" s="670"/>
      <c r="J16" s="670"/>
      <c r="K16" s="670"/>
      <c r="L16" s="670"/>
      <c r="M16" s="670"/>
      <c r="N16" s="670"/>
      <c r="O16" s="670"/>
      <c r="P16" s="670"/>
      <c r="Q16" s="670"/>
      <c r="R16" s="670"/>
      <c r="S16" s="670"/>
      <c r="T16" s="680"/>
      <c r="U16" s="681"/>
      <c r="V16" s="681"/>
      <c r="W16" s="681"/>
      <c r="X16" s="681"/>
      <c r="Y16" s="681"/>
      <c r="Z16" s="682"/>
      <c r="AA16" s="666"/>
      <c r="AB16" s="8"/>
      <c r="AC16" s="8"/>
    </row>
    <row r="17" spans="1:33" ht="30" customHeight="1" x14ac:dyDescent="0.25">
      <c r="A17" s="663"/>
      <c r="B17" s="665"/>
      <c r="C17" s="665"/>
      <c r="D17" s="663"/>
      <c r="E17" s="670" t="s">
        <v>9</v>
      </c>
      <c r="F17" s="670"/>
      <c r="G17" s="670"/>
      <c r="H17" s="670"/>
      <c r="I17" s="670"/>
      <c r="J17" s="670"/>
      <c r="K17" s="670"/>
      <c r="L17" s="670" t="s">
        <v>10</v>
      </c>
      <c r="M17" s="670"/>
      <c r="N17" s="670"/>
      <c r="O17" s="670"/>
      <c r="P17" s="670"/>
      <c r="Q17" s="670"/>
      <c r="R17" s="670"/>
      <c r="S17" s="670"/>
      <c r="T17" s="677"/>
      <c r="U17" s="678"/>
      <c r="V17" s="678"/>
      <c r="W17" s="678"/>
      <c r="X17" s="678"/>
      <c r="Y17" s="678"/>
      <c r="Z17" s="679"/>
      <c r="AA17" s="666"/>
      <c r="AB17" s="8"/>
      <c r="AC17" s="8"/>
    </row>
    <row r="18" spans="1:33" ht="96" customHeight="1" x14ac:dyDescent="0.25">
      <c r="A18" s="664"/>
      <c r="B18" s="665"/>
      <c r="C18" s="665"/>
      <c r="D18" s="664"/>
      <c r="E18" s="12" t="s">
        <v>2</v>
      </c>
      <c r="F18" s="12" t="s">
        <v>3</v>
      </c>
      <c r="G18" s="12" t="s">
        <v>11</v>
      </c>
      <c r="H18" s="12" t="s">
        <v>12</v>
      </c>
      <c r="I18" s="12" t="s">
        <v>6</v>
      </c>
      <c r="J18" s="12" t="s">
        <v>1</v>
      </c>
      <c r="K18" s="40" t="s">
        <v>13</v>
      </c>
      <c r="L18" s="41" t="s">
        <v>280</v>
      </c>
      <c r="M18" s="12" t="s">
        <v>2</v>
      </c>
      <c r="N18" s="12" t="s">
        <v>3</v>
      </c>
      <c r="O18" s="12" t="s">
        <v>11</v>
      </c>
      <c r="P18" s="12" t="s">
        <v>12</v>
      </c>
      <c r="Q18" s="12" t="s">
        <v>6</v>
      </c>
      <c r="R18" s="12" t="s">
        <v>1</v>
      </c>
      <c r="S18" s="40" t="s">
        <v>13</v>
      </c>
      <c r="T18" s="12" t="s">
        <v>2</v>
      </c>
      <c r="U18" s="12" t="s">
        <v>3</v>
      </c>
      <c r="V18" s="12" t="s">
        <v>11</v>
      </c>
      <c r="W18" s="12" t="s">
        <v>12</v>
      </c>
      <c r="X18" s="12" t="s">
        <v>6</v>
      </c>
      <c r="Y18" s="12" t="s">
        <v>1</v>
      </c>
      <c r="Z18" s="40" t="s">
        <v>13</v>
      </c>
      <c r="AA18" s="666"/>
      <c r="AB18" s="8"/>
      <c r="AC18" s="8"/>
    </row>
    <row r="19" spans="1:33" x14ac:dyDescent="0.25">
      <c r="A19" s="24">
        <v>1</v>
      </c>
      <c r="B19" s="24">
        <v>2</v>
      </c>
      <c r="C19" s="24">
        <v>3</v>
      </c>
      <c r="D19" s="185">
        <f>C19+1</f>
        <v>4</v>
      </c>
      <c r="E19" s="24">
        <f t="shared" ref="E19:L19" si="0">D19+1</f>
        <v>5</v>
      </c>
      <c r="F19" s="24">
        <f t="shared" si="0"/>
        <v>6</v>
      </c>
      <c r="G19" s="24">
        <f t="shared" si="0"/>
        <v>7</v>
      </c>
      <c r="H19" s="24">
        <f t="shared" si="0"/>
        <v>8</v>
      </c>
      <c r="I19" s="24">
        <f t="shared" si="0"/>
        <v>9</v>
      </c>
      <c r="J19" s="24">
        <f t="shared" si="0"/>
        <v>10</v>
      </c>
      <c r="K19" s="24">
        <f t="shared" si="0"/>
        <v>11</v>
      </c>
      <c r="L19" s="24">
        <f t="shared" si="0"/>
        <v>12</v>
      </c>
      <c r="M19" s="24">
        <f t="shared" ref="M19:AA19" si="1">L19+1</f>
        <v>13</v>
      </c>
      <c r="N19" s="24">
        <f t="shared" si="1"/>
        <v>14</v>
      </c>
      <c r="O19" s="24">
        <f t="shared" si="1"/>
        <v>15</v>
      </c>
      <c r="P19" s="24">
        <f t="shared" si="1"/>
        <v>16</v>
      </c>
      <c r="Q19" s="24">
        <f t="shared" si="1"/>
        <v>17</v>
      </c>
      <c r="R19" s="24">
        <f t="shared" si="1"/>
        <v>18</v>
      </c>
      <c r="S19" s="24">
        <f t="shared" si="1"/>
        <v>19</v>
      </c>
      <c r="T19" s="24">
        <f t="shared" si="1"/>
        <v>20</v>
      </c>
      <c r="U19" s="24">
        <f t="shared" si="1"/>
        <v>21</v>
      </c>
      <c r="V19" s="24">
        <f t="shared" si="1"/>
        <v>22</v>
      </c>
      <c r="W19" s="24">
        <f t="shared" si="1"/>
        <v>23</v>
      </c>
      <c r="X19" s="24">
        <f t="shared" si="1"/>
        <v>24</v>
      </c>
      <c r="Y19" s="24">
        <f t="shared" si="1"/>
        <v>25</v>
      </c>
      <c r="Z19" s="24">
        <f t="shared" si="1"/>
        <v>26</v>
      </c>
      <c r="AA19" s="24">
        <f t="shared" si="1"/>
        <v>27</v>
      </c>
      <c r="AB19" s="8"/>
      <c r="AC19" s="8"/>
    </row>
    <row r="20" spans="1:33" x14ac:dyDescent="0.25">
      <c r="A20" s="24"/>
      <c r="B20" s="24"/>
      <c r="C20" s="24"/>
      <c r="D20" s="185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189"/>
      <c r="AB20" s="8"/>
      <c r="AC20" s="8"/>
    </row>
    <row r="21" spans="1:33" s="1" customFormat="1" x14ac:dyDescent="0.25">
      <c r="A21" s="693" t="s">
        <v>178</v>
      </c>
      <c r="B21" s="694"/>
      <c r="C21" s="695"/>
      <c r="D21" s="177"/>
      <c r="E21" s="178"/>
      <c r="F21" s="178"/>
      <c r="G21" s="178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52"/>
      <c r="AB21" s="180"/>
      <c r="AC21" s="180"/>
      <c r="AD21" s="180"/>
      <c r="AE21" s="180"/>
      <c r="AF21" s="180"/>
      <c r="AG21" s="180"/>
    </row>
    <row r="22" spans="1:33" ht="37.5" customHeight="1" x14ac:dyDescent="0.25">
      <c r="A22" s="656" t="s">
        <v>88</v>
      </c>
      <c r="B22" s="656"/>
      <c r="C22" s="656"/>
      <c r="D22" s="656"/>
      <c r="E22" s="656"/>
      <c r="F22" s="656"/>
      <c r="G22" s="656"/>
      <c r="H22" s="656"/>
      <c r="I22" s="656"/>
      <c r="J22" s="656"/>
      <c r="K22" s="656"/>
      <c r="L22" s="656"/>
      <c r="M22" s="656"/>
      <c r="N22" s="656"/>
      <c r="O22" s="656"/>
      <c r="P22" s="656"/>
      <c r="Q22" s="656"/>
      <c r="R22" s="656"/>
      <c r="S22" s="656"/>
      <c r="T22" s="656"/>
      <c r="U22" s="656"/>
      <c r="V22" s="656"/>
      <c r="W22" s="656"/>
      <c r="X22" s="656"/>
      <c r="Y22" s="656"/>
      <c r="Z22" s="656"/>
      <c r="AA22" s="656"/>
      <c r="AB22" s="8"/>
      <c r="AC22" s="8"/>
    </row>
    <row r="23" spans="1:33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33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33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33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</sheetData>
  <customSheetViews>
    <customSheetView guid="{500C2F4F-1743-499A-A051-20565DBF52B2}" scale="80" showPageBreaks="1" printArea="1" view="pageBreakPreview">
      <selection activeCell="A14" sqref="A14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18">
    <mergeCell ref="A22:AA22"/>
    <mergeCell ref="A13:AA13"/>
    <mergeCell ref="T15:Z17"/>
    <mergeCell ref="A5:AA5"/>
    <mergeCell ref="A8:AA8"/>
    <mergeCell ref="A21:C21"/>
    <mergeCell ref="A4:AA4"/>
    <mergeCell ref="A7:AA7"/>
    <mergeCell ref="A10:AA10"/>
    <mergeCell ref="A12:AA12"/>
    <mergeCell ref="A15:A18"/>
    <mergeCell ref="B15:B18"/>
    <mergeCell ref="C15:C18"/>
    <mergeCell ref="E15:S16"/>
    <mergeCell ref="AA15:AA18"/>
    <mergeCell ref="E17:K17"/>
    <mergeCell ref="L17:S17"/>
    <mergeCell ref="D15:D18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7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8"/>
  <sheetViews>
    <sheetView view="pageBreakPreview" zoomScale="80" zoomScaleSheetLayoutView="80" workbookViewId="0">
      <selection activeCell="D33" sqref="D33"/>
    </sheetView>
  </sheetViews>
  <sheetFormatPr defaultRowHeight="15.75" x14ac:dyDescent="0.25"/>
  <cols>
    <col min="1" max="1" width="9.125" style="6" customWidth="1"/>
    <col min="2" max="2" width="34" style="6" customWidth="1"/>
    <col min="3" max="3" width="16.625" style="6" customWidth="1"/>
    <col min="4" max="4" width="28" style="6" customWidth="1"/>
    <col min="5" max="5" width="6.125" style="6" customWidth="1"/>
    <col min="6" max="6" width="5.375" style="6" customWidth="1"/>
    <col min="7" max="7" width="5.25" style="6" customWidth="1"/>
    <col min="8" max="8" width="6.625" style="6" customWidth="1"/>
    <col min="9" max="9" width="6.875" style="6" customWidth="1"/>
    <col min="10" max="10" width="10.375" style="6" customWidth="1"/>
    <col min="11" max="11" width="5.5" style="6" customWidth="1"/>
    <col min="12" max="12" width="6.5" style="6" customWidth="1"/>
    <col min="13" max="14" width="6.125" style="6" customWidth="1"/>
    <col min="15" max="20" width="5.125" style="6" customWidth="1"/>
    <col min="21" max="21" width="16.25" style="6" customWidth="1"/>
    <col min="22" max="22" width="7.5" style="6" customWidth="1"/>
    <col min="23" max="23" width="6.875" style="6" customWidth="1"/>
    <col min="24" max="24" width="9" style="6"/>
    <col min="25" max="25" width="8.875" style="6" customWidth="1"/>
    <col min="26" max="16384" width="9" style="6"/>
  </cols>
  <sheetData>
    <row r="1" spans="1:54" ht="18.75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20" t="s">
        <v>60</v>
      </c>
      <c r="V1" s="8"/>
      <c r="W1" s="8"/>
      <c r="X1" s="11"/>
      <c r="Z1" s="8"/>
      <c r="AC1" s="2"/>
    </row>
    <row r="2" spans="1:54" ht="18.7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29" t="s">
        <v>0</v>
      </c>
      <c r="V2" s="8"/>
      <c r="W2" s="8"/>
      <c r="X2" s="11"/>
      <c r="Z2" s="8"/>
      <c r="AC2" s="2"/>
    </row>
    <row r="3" spans="1:54" ht="18.75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29" t="s">
        <v>946</v>
      </c>
      <c r="V3" s="8"/>
      <c r="W3" s="8"/>
      <c r="X3" s="11"/>
      <c r="Z3" s="8"/>
      <c r="AC3" s="2"/>
    </row>
    <row r="4" spans="1:54" s="19" customFormat="1" ht="18.75" customHeight="1" x14ac:dyDescent="0.25">
      <c r="A4" s="689" t="s">
        <v>941</v>
      </c>
      <c r="B4" s="689"/>
      <c r="C4" s="689"/>
      <c r="D4" s="689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689"/>
      <c r="Q4" s="689"/>
      <c r="R4" s="689"/>
      <c r="S4" s="689"/>
      <c r="T4" s="689"/>
      <c r="U4" s="689"/>
      <c r="V4" s="190"/>
      <c r="W4" s="190"/>
      <c r="X4" s="190"/>
      <c r="Y4" s="190"/>
      <c r="Z4" s="182"/>
      <c r="AA4" s="182"/>
      <c r="AB4" s="182"/>
      <c r="AC4" s="182"/>
      <c r="AD4" s="182"/>
    </row>
    <row r="5" spans="1:54" s="9" customFormat="1" ht="18.75" customHeight="1" x14ac:dyDescent="0.3">
      <c r="A5" s="690" t="s">
        <v>70</v>
      </c>
      <c r="B5" s="690"/>
      <c r="C5" s="690"/>
      <c r="D5" s="690"/>
      <c r="E5" s="690"/>
      <c r="F5" s="690"/>
      <c r="G5" s="690"/>
      <c r="H5" s="690"/>
      <c r="I5" s="690"/>
      <c r="J5" s="690"/>
      <c r="K5" s="690"/>
      <c r="L5" s="690"/>
      <c r="M5" s="690"/>
      <c r="N5" s="690"/>
      <c r="O5" s="690"/>
      <c r="P5" s="690"/>
      <c r="Q5" s="690"/>
      <c r="R5" s="690"/>
      <c r="S5" s="690"/>
      <c r="T5" s="690"/>
      <c r="U5" s="690"/>
      <c r="V5" s="163"/>
      <c r="W5" s="163"/>
      <c r="X5" s="163"/>
      <c r="Y5" s="163"/>
      <c r="Z5" s="163"/>
      <c r="AA5" s="163"/>
      <c r="AB5" s="163"/>
      <c r="AC5" s="163"/>
      <c r="AD5" s="163"/>
      <c r="AE5" s="163"/>
    </row>
    <row r="6" spans="1:54" s="9" customFormat="1" ht="18.75" x14ac:dyDescent="0.3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</row>
    <row r="7" spans="1:54" s="9" customFormat="1" ht="18.75" customHeight="1" x14ac:dyDescent="0.3">
      <c r="A7" s="690" t="s">
        <v>942</v>
      </c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690"/>
      <c r="O7" s="690"/>
      <c r="P7" s="690"/>
      <c r="Q7" s="690"/>
      <c r="R7" s="690"/>
      <c r="S7" s="690"/>
      <c r="T7" s="690"/>
      <c r="U7" s="690"/>
      <c r="V7" s="163"/>
      <c r="W7" s="163"/>
      <c r="X7" s="163"/>
      <c r="Y7" s="163"/>
      <c r="Z7" s="163"/>
      <c r="AA7" s="163"/>
      <c r="AB7" s="163"/>
      <c r="AC7" s="163"/>
      <c r="AD7" s="163"/>
    </row>
    <row r="8" spans="1:54" ht="15.75" customHeight="1" x14ac:dyDescent="0.25">
      <c r="A8" s="692" t="s">
        <v>81</v>
      </c>
      <c r="B8" s="692"/>
      <c r="C8" s="692"/>
      <c r="D8" s="692"/>
      <c r="E8" s="692"/>
      <c r="F8" s="692"/>
      <c r="G8" s="692"/>
      <c r="H8" s="692"/>
      <c r="I8" s="692"/>
      <c r="J8" s="692"/>
      <c r="K8" s="692"/>
      <c r="L8" s="692"/>
      <c r="M8" s="692"/>
      <c r="N8" s="692"/>
      <c r="O8" s="692"/>
      <c r="P8" s="692"/>
      <c r="Q8" s="692"/>
      <c r="R8" s="692"/>
      <c r="S8" s="692"/>
      <c r="T8" s="692"/>
      <c r="U8" s="692"/>
      <c r="V8" s="18"/>
      <c r="W8" s="18"/>
      <c r="X8" s="18"/>
      <c r="Y8" s="18"/>
      <c r="Z8" s="21"/>
      <c r="AA8" s="21"/>
      <c r="AB8" s="21"/>
      <c r="AC8" s="21"/>
      <c r="AD8" s="21"/>
    </row>
    <row r="9" spans="1:54" x14ac:dyDescent="0.25">
      <c r="A9" s="151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</row>
    <row r="10" spans="1:54" ht="18.75" x14ac:dyDescent="0.3">
      <c r="A10" s="691" t="s">
        <v>20</v>
      </c>
      <c r="B10" s="691"/>
      <c r="C10" s="691"/>
      <c r="D10" s="691"/>
      <c r="E10" s="691"/>
      <c r="F10" s="691"/>
      <c r="G10" s="691"/>
      <c r="H10" s="691"/>
      <c r="I10" s="691"/>
      <c r="J10" s="691"/>
      <c r="K10" s="691"/>
      <c r="L10" s="691"/>
      <c r="M10" s="691"/>
      <c r="N10" s="691"/>
      <c r="O10" s="691"/>
      <c r="P10" s="691"/>
      <c r="Q10" s="691"/>
      <c r="R10" s="691"/>
      <c r="S10" s="691"/>
      <c r="T10" s="691"/>
      <c r="U10" s="691"/>
      <c r="V10" s="172"/>
      <c r="W10" s="172"/>
      <c r="X10" s="172"/>
      <c r="Y10" s="172"/>
      <c r="Z10" s="172"/>
      <c r="AA10" s="172"/>
      <c r="AB10" s="172"/>
      <c r="AC10" s="172"/>
      <c r="AD10" s="172"/>
    </row>
    <row r="11" spans="1:54" ht="18.75" x14ac:dyDescent="0.3">
      <c r="AD11" s="29"/>
    </row>
    <row r="12" spans="1:54" ht="18.75" x14ac:dyDescent="0.25">
      <c r="A12" s="17" t="s">
        <v>57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3"/>
      <c r="AB12" s="173"/>
      <c r="AC12" s="173"/>
      <c r="AD12" s="173"/>
    </row>
    <row r="13" spans="1:54" x14ac:dyDescent="0.25">
      <c r="A13" s="658" t="s">
        <v>950</v>
      </c>
      <c r="B13" s="658"/>
      <c r="C13" s="658"/>
      <c r="D13" s="658"/>
      <c r="E13" s="658"/>
      <c r="F13" s="658"/>
      <c r="G13" s="658"/>
      <c r="H13" s="658"/>
      <c r="I13" s="658"/>
      <c r="J13" s="658"/>
      <c r="K13" s="658"/>
      <c r="L13" s="658"/>
      <c r="M13" s="658"/>
      <c r="N13" s="658"/>
      <c r="O13" s="658"/>
      <c r="P13" s="658"/>
      <c r="Q13" s="658"/>
      <c r="R13" s="658"/>
      <c r="S13" s="658"/>
      <c r="T13" s="658"/>
      <c r="U13" s="658"/>
      <c r="V13" s="21"/>
      <c r="W13" s="21"/>
      <c r="X13" s="21"/>
      <c r="Y13" s="21"/>
      <c r="Z13" s="21"/>
      <c r="AA13" s="21"/>
      <c r="AB13" s="21"/>
      <c r="AC13" s="21"/>
      <c r="AD13" s="21"/>
    </row>
    <row r="14" spans="1:54" x14ac:dyDescent="0.25">
      <c r="A14" s="8"/>
      <c r="B14" s="187"/>
      <c r="C14" s="188"/>
      <c r="D14" s="188"/>
      <c r="E14" s="22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8"/>
      <c r="AH14" s="4"/>
    </row>
    <row r="15" spans="1:54" x14ac:dyDescent="0.25">
      <c r="A15" s="696"/>
      <c r="B15" s="696"/>
      <c r="C15" s="696"/>
      <c r="D15" s="696"/>
      <c r="E15" s="696"/>
      <c r="F15" s="696"/>
      <c r="G15" s="696"/>
      <c r="H15" s="696"/>
      <c r="I15" s="696"/>
      <c r="J15" s="696"/>
      <c r="K15" s="696"/>
      <c r="L15" s="696"/>
      <c r="M15" s="696"/>
      <c r="N15" s="696"/>
      <c r="O15" s="696"/>
      <c r="P15" s="696"/>
      <c r="Q15" s="696"/>
      <c r="R15" s="696"/>
      <c r="S15" s="696"/>
      <c r="T15" s="696"/>
      <c r="U15" s="696"/>
      <c r="V15" s="183"/>
      <c r="W15" s="183"/>
      <c r="X15" s="183"/>
      <c r="Y15" s="183"/>
      <c r="Z15" s="183"/>
      <c r="AA15" s="183"/>
      <c r="AB15" s="174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</row>
    <row r="16" spans="1:54" x14ac:dyDescent="0.25">
      <c r="A16" s="662" t="s">
        <v>71</v>
      </c>
      <c r="B16" s="665" t="s">
        <v>19</v>
      </c>
      <c r="C16" s="665" t="s">
        <v>5</v>
      </c>
      <c r="D16" s="662" t="s">
        <v>69</v>
      </c>
      <c r="E16" s="665" t="s">
        <v>174</v>
      </c>
      <c r="F16" s="665"/>
      <c r="G16" s="665"/>
      <c r="H16" s="665"/>
      <c r="I16" s="665"/>
      <c r="J16" s="665"/>
      <c r="K16" s="665"/>
      <c r="L16" s="665"/>
      <c r="M16" s="665"/>
      <c r="N16" s="665"/>
      <c r="O16" s="665"/>
      <c r="P16" s="665" t="s">
        <v>253</v>
      </c>
      <c r="Q16" s="665"/>
      <c r="R16" s="665"/>
      <c r="S16" s="665"/>
      <c r="T16" s="665"/>
      <c r="U16" s="665" t="s">
        <v>7</v>
      </c>
      <c r="V16" s="175"/>
      <c r="W16" s="10"/>
      <c r="X16" s="8"/>
      <c r="Y16" s="8"/>
      <c r="Z16" s="8"/>
      <c r="AA16" s="8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</row>
    <row r="17" spans="1:54" x14ac:dyDescent="0.25">
      <c r="A17" s="663"/>
      <c r="B17" s="665"/>
      <c r="C17" s="665"/>
      <c r="D17" s="663"/>
      <c r="E17" s="665"/>
      <c r="F17" s="665"/>
      <c r="G17" s="665"/>
      <c r="H17" s="665"/>
      <c r="I17" s="665"/>
      <c r="J17" s="665"/>
      <c r="K17" s="665"/>
      <c r="L17" s="665"/>
      <c r="M17" s="665"/>
      <c r="N17" s="665"/>
      <c r="O17" s="665"/>
      <c r="P17" s="665"/>
      <c r="Q17" s="665"/>
      <c r="R17" s="665"/>
      <c r="S17" s="665"/>
      <c r="T17" s="665"/>
      <c r="U17" s="665"/>
      <c r="V17" s="175"/>
      <c r="W17" s="10"/>
      <c r="X17" s="8"/>
      <c r="Y17" s="8"/>
      <c r="Z17" s="8"/>
      <c r="AA17" s="8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</row>
    <row r="18" spans="1:54" ht="27.75" customHeight="1" x14ac:dyDescent="0.25">
      <c r="A18" s="663"/>
      <c r="B18" s="665"/>
      <c r="C18" s="665"/>
      <c r="D18" s="663"/>
      <c r="E18" s="670" t="s">
        <v>9</v>
      </c>
      <c r="F18" s="670"/>
      <c r="G18" s="670"/>
      <c r="H18" s="670"/>
      <c r="I18" s="670"/>
      <c r="J18" s="670" t="s">
        <v>10</v>
      </c>
      <c r="K18" s="670"/>
      <c r="L18" s="670"/>
      <c r="M18" s="670"/>
      <c r="N18" s="670"/>
      <c r="O18" s="670"/>
      <c r="P18" s="665"/>
      <c r="Q18" s="665"/>
      <c r="R18" s="665"/>
      <c r="S18" s="665"/>
      <c r="T18" s="665"/>
      <c r="U18" s="665"/>
      <c r="V18" s="10"/>
      <c r="W18" s="10"/>
      <c r="X18" s="8"/>
      <c r="Y18" s="8"/>
      <c r="Z18" s="8"/>
      <c r="AA18" s="8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</row>
    <row r="19" spans="1:54" ht="81.75" customHeight="1" x14ac:dyDescent="0.25">
      <c r="A19" s="664"/>
      <c r="B19" s="665"/>
      <c r="C19" s="665"/>
      <c r="D19" s="664"/>
      <c r="E19" s="40" t="s">
        <v>2</v>
      </c>
      <c r="F19" s="40" t="s">
        <v>3</v>
      </c>
      <c r="G19" s="40" t="s">
        <v>55</v>
      </c>
      <c r="H19" s="40" t="s">
        <v>1</v>
      </c>
      <c r="I19" s="40" t="s">
        <v>13</v>
      </c>
      <c r="J19" s="41" t="s">
        <v>281</v>
      </c>
      <c r="K19" s="40" t="s">
        <v>2</v>
      </c>
      <c r="L19" s="40" t="s">
        <v>3</v>
      </c>
      <c r="M19" s="40" t="s">
        <v>55</v>
      </c>
      <c r="N19" s="40" t="s">
        <v>1</v>
      </c>
      <c r="O19" s="40" t="s">
        <v>13</v>
      </c>
      <c r="P19" s="40" t="s">
        <v>2</v>
      </c>
      <c r="Q19" s="40" t="s">
        <v>3</v>
      </c>
      <c r="R19" s="40" t="s">
        <v>55</v>
      </c>
      <c r="S19" s="40" t="s">
        <v>1</v>
      </c>
      <c r="T19" s="40" t="s">
        <v>13</v>
      </c>
      <c r="U19" s="665"/>
      <c r="V19" s="10"/>
      <c r="W19" s="10"/>
      <c r="X19" s="8"/>
      <c r="Y19" s="8"/>
      <c r="Z19" s="8"/>
      <c r="AA19" s="8"/>
    </row>
    <row r="20" spans="1:54" x14ac:dyDescent="0.25">
      <c r="A20" s="24">
        <v>1</v>
      </c>
      <c r="B20" s="24">
        <v>2</v>
      </c>
      <c r="C20" s="24">
        <v>3</v>
      </c>
      <c r="D20" s="185">
        <v>4</v>
      </c>
      <c r="E20" s="24">
        <f t="shared" ref="E20:U20" si="0">D20+1</f>
        <v>5</v>
      </c>
      <c r="F20" s="24">
        <f t="shared" si="0"/>
        <v>6</v>
      </c>
      <c r="G20" s="24">
        <f t="shared" si="0"/>
        <v>7</v>
      </c>
      <c r="H20" s="24">
        <f t="shared" si="0"/>
        <v>8</v>
      </c>
      <c r="I20" s="24">
        <f t="shared" si="0"/>
        <v>9</v>
      </c>
      <c r="J20" s="24">
        <f t="shared" si="0"/>
        <v>10</v>
      </c>
      <c r="K20" s="24">
        <f t="shared" si="0"/>
        <v>11</v>
      </c>
      <c r="L20" s="24">
        <f t="shared" si="0"/>
        <v>12</v>
      </c>
      <c r="M20" s="24">
        <f t="shared" si="0"/>
        <v>13</v>
      </c>
      <c r="N20" s="24">
        <f t="shared" si="0"/>
        <v>14</v>
      </c>
      <c r="O20" s="24">
        <f t="shared" si="0"/>
        <v>15</v>
      </c>
      <c r="P20" s="24">
        <f t="shared" si="0"/>
        <v>16</v>
      </c>
      <c r="Q20" s="24">
        <f t="shared" si="0"/>
        <v>17</v>
      </c>
      <c r="R20" s="24">
        <f t="shared" si="0"/>
        <v>18</v>
      </c>
      <c r="S20" s="24">
        <f t="shared" si="0"/>
        <v>19</v>
      </c>
      <c r="T20" s="24">
        <f t="shared" si="0"/>
        <v>20</v>
      </c>
      <c r="U20" s="24">
        <f t="shared" si="0"/>
        <v>21</v>
      </c>
      <c r="V20" s="8"/>
      <c r="W20" s="8"/>
      <c r="X20" s="8"/>
      <c r="Y20" s="8"/>
      <c r="Z20" s="8"/>
      <c r="AA20" s="8"/>
    </row>
    <row r="21" spans="1:54" x14ac:dyDescent="0.25">
      <c r="A21" s="24"/>
      <c r="B21" s="24"/>
      <c r="C21" s="24"/>
      <c r="D21" s="185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189"/>
      <c r="Q21" s="189"/>
      <c r="R21" s="189"/>
      <c r="S21" s="189"/>
      <c r="T21" s="189"/>
      <c r="U21" s="189"/>
      <c r="V21" s="8"/>
      <c r="W21" s="8"/>
      <c r="X21" s="8"/>
      <c r="Y21" s="8"/>
      <c r="Z21" s="8"/>
      <c r="AA21" s="8"/>
    </row>
    <row r="22" spans="1:54" s="1" customFormat="1" ht="24" customHeight="1" x14ac:dyDescent="0.25">
      <c r="A22" s="693" t="s">
        <v>178</v>
      </c>
      <c r="B22" s="694"/>
      <c r="C22" s="695"/>
      <c r="D22" s="177"/>
      <c r="E22" s="178"/>
      <c r="F22" s="178"/>
      <c r="G22" s="178"/>
      <c r="H22" s="179"/>
      <c r="I22" s="179"/>
      <c r="J22" s="179"/>
      <c r="K22" s="179"/>
      <c r="L22" s="179"/>
      <c r="M22" s="179"/>
      <c r="N22" s="179"/>
      <c r="O22" s="179"/>
      <c r="P22" s="191"/>
      <c r="Q22" s="191"/>
      <c r="R22" s="191"/>
      <c r="S22" s="191"/>
      <c r="T22" s="191"/>
      <c r="U22" s="39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</row>
    <row r="23" spans="1:54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54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54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54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54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54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</sheetData>
  <customSheetViews>
    <customSheetView guid="{500C2F4F-1743-499A-A051-20565DBF52B2}" scale="80" showPageBreaks="1" printArea="1" view="pageBreakPreview">
      <selection activeCell="D33" sqref="D33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17">
    <mergeCell ref="A4:U4"/>
    <mergeCell ref="A7:U7"/>
    <mergeCell ref="A10:U10"/>
    <mergeCell ref="A5:U5"/>
    <mergeCell ref="A8:U8"/>
    <mergeCell ref="A22:C22"/>
    <mergeCell ref="A13:U13"/>
    <mergeCell ref="J18:O18"/>
    <mergeCell ref="D16:D19"/>
    <mergeCell ref="E16:O17"/>
    <mergeCell ref="P16:T18"/>
    <mergeCell ref="U16:U19"/>
    <mergeCell ref="A15:U15"/>
    <mergeCell ref="A16:A19"/>
    <mergeCell ref="B16:B19"/>
    <mergeCell ref="C16:C19"/>
    <mergeCell ref="E18:I18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63" fitToHeight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S21"/>
  <sheetViews>
    <sheetView view="pageBreakPreview" zoomScale="40" zoomScaleNormal="40" zoomScaleSheetLayoutView="40" workbookViewId="0">
      <selection activeCell="A5" sqref="A5:AS5"/>
    </sheetView>
  </sheetViews>
  <sheetFormatPr defaultRowHeight="12" x14ac:dyDescent="0.2"/>
  <cols>
    <col min="1" max="1" width="10.125" style="139" customWidth="1"/>
    <col min="2" max="2" width="33.875" style="139" customWidth="1"/>
    <col min="3" max="3" width="17.25" style="139" customWidth="1"/>
    <col min="4" max="45" width="7.625" style="139" customWidth="1"/>
    <col min="46" max="16384" width="9" style="139"/>
  </cols>
  <sheetData>
    <row r="1" spans="1:45" ht="18.75" x14ac:dyDescent="0.2">
      <c r="AS1" s="20" t="s">
        <v>882</v>
      </c>
    </row>
    <row r="2" spans="1:45" ht="18.75" x14ac:dyDescent="0.3">
      <c r="J2" s="192"/>
      <c r="K2" s="701"/>
      <c r="L2" s="701"/>
      <c r="M2" s="701"/>
      <c r="N2" s="701"/>
      <c r="O2" s="192"/>
      <c r="AS2" s="29" t="s">
        <v>0</v>
      </c>
    </row>
    <row r="3" spans="1:45" ht="18.75" x14ac:dyDescent="0.3">
      <c r="J3" s="140"/>
      <c r="K3" s="140"/>
      <c r="L3" s="140"/>
      <c r="M3" s="140"/>
      <c r="N3" s="140"/>
      <c r="O3" s="140"/>
      <c r="AS3" s="29" t="s">
        <v>946</v>
      </c>
    </row>
    <row r="4" spans="1:45" s="9" customFormat="1" ht="18.75" x14ac:dyDescent="0.3">
      <c r="A4" s="702" t="s">
        <v>933</v>
      </c>
      <c r="B4" s="702"/>
      <c r="C4" s="702"/>
      <c r="D4" s="702"/>
      <c r="E4" s="702"/>
      <c r="F4" s="702"/>
      <c r="G4" s="702"/>
      <c r="H4" s="702"/>
      <c r="I4" s="702"/>
      <c r="J4" s="702"/>
      <c r="K4" s="702"/>
      <c r="L4" s="702"/>
      <c r="M4" s="702"/>
      <c r="N4" s="702"/>
      <c r="O4" s="702"/>
      <c r="P4" s="702"/>
      <c r="Q4" s="702"/>
      <c r="R4" s="702"/>
      <c r="S4" s="702"/>
      <c r="T4" s="702"/>
      <c r="U4" s="702"/>
      <c r="V4" s="702"/>
      <c r="W4" s="702"/>
      <c r="X4" s="702"/>
      <c r="Y4" s="702"/>
      <c r="Z4" s="702"/>
      <c r="AA4" s="702"/>
      <c r="AB4" s="702"/>
      <c r="AC4" s="702"/>
      <c r="AD4" s="702"/>
      <c r="AE4" s="702"/>
      <c r="AF4" s="702"/>
      <c r="AG4" s="702"/>
      <c r="AH4" s="702"/>
      <c r="AI4" s="702"/>
      <c r="AJ4" s="702"/>
      <c r="AK4" s="702"/>
      <c r="AL4" s="702"/>
      <c r="AM4" s="702"/>
      <c r="AN4" s="702"/>
      <c r="AO4" s="702"/>
      <c r="AP4" s="702"/>
      <c r="AQ4" s="702"/>
      <c r="AR4" s="702"/>
      <c r="AS4" s="702"/>
    </row>
    <row r="5" spans="1:45" s="9" customFormat="1" ht="18.75" customHeight="1" x14ac:dyDescent="0.3">
      <c r="A5" s="690" t="s">
        <v>70</v>
      </c>
      <c r="B5" s="690"/>
      <c r="C5" s="690"/>
      <c r="D5" s="690"/>
      <c r="E5" s="690"/>
      <c r="F5" s="690"/>
      <c r="G5" s="690"/>
      <c r="H5" s="690"/>
      <c r="I5" s="690"/>
      <c r="J5" s="690"/>
      <c r="K5" s="690"/>
      <c r="L5" s="690"/>
      <c r="M5" s="690"/>
      <c r="N5" s="690"/>
      <c r="O5" s="690"/>
      <c r="P5" s="690"/>
      <c r="Q5" s="690"/>
      <c r="R5" s="690"/>
      <c r="S5" s="690"/>
      <c r="T5" s="690"/>
      <c r="U5" s="690"/>
      <c r="V5" s="690"/>
      <c r="W5" s="690"/>
      <c r="X5" s="690"/>
      <c r="Y5" s="690"/>
      <c r="Z5" s="690"/>
      <c r="AA5" s="690"/>
      <c r="AB5" s="690"/>
      <c r="AC5" s="690"/>
      <c r="AD5" s="690"/>
      <c r="AE5" s="690"/>
      <c r="AF5" s="690"/>
      <c r="AG5" s="690"/>
      <c r="AH5" s="690"/>
      <c r="AI5" s="690"/>
      <c r="AJ5" s="690"/>
      <c r="AK5" s="690"/>
      <c r="AL5" s="690"/>
      <c r="AM5" s="690"/>
      <c r="AN5" s="690"/>
      <c r="AO5" s="690"/>
      <c r="AP5" s="690"/>
      <c r="AQ5" s="690"/>
      <c r="AR5" s="690"/>
      <c r="AS5" s="690"/>
    </row>
    <row r="6" spans="1:45" s="9" customFormat="1" ht="18.75" x14ac:dyDescent="0.3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</row>
    <row r="7" spans="1:45" s="9" customFormat="1" ht="18.75" customHeight="1" x14ac:dyDescent="0.3">
      <c r="A7" s="690" t="s">
        <v>947</v>
      </c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690"/>
      <c r="O7" s="690"/>
      <c r="P7" s="690"/>
      <c r="Q7" s="690"/>
      <c r="R7" s="690"/>
      <c r="S7" s="690"/>
      <c r="T7" s="690"/>
      <c r="U7" s="690"/>
      <c r="V7" s="690"/>
      <c r="W7" s="690"/>
      <c r="X7" s="690"/>
      <c r="Y7" s="690"/>
      <c r="Z7" s="690"/>
      <c r="AA7" s="690"/>
      <c r="AB7" s="690"/>
      <c r="AC7" s="690"/>
      <c r="AD7" s="690"/>
      <c r="AE7" s="690"/>
      <c r="AF7" s="690"/>
      <c r="AG7" s="690"/>
      <c r="AH7" s="690"/>
      <c r="AI7" s="690"/>
      <c r="AJ7" s="690"/>
      <c r="AK7" s="690"/>
      <c r="AL7" s="690"/>
      <c r="AM7" s="690"/>
      <c r="AN7" s="690"/>
      <c r="AO7" s="690"/>
      <c r="AP7" s="690"/>
      <c r="AQ7" s="690"/>
      <c r="AR7" s="690"/>
      <c r="AS7" s="690"/>
    </row>
    <row r="8" spans="1:45" s="6" customFormat="1" ht="15.75" x14ac:dyDescent="0.25">
      <c r="A8" s="658" t="s">
        <v>952</v>
      </c>
      <c r="B8" s="658"/>
      <c r="C8" s="658"/>
      <c r="D8" s="658"/>
      <c r="E8" s="658"/>
      <c r="F8" s="658"/>
      <c r="G8" s="658"/>
      <c r="H8" s="658"/>
      <c r="I8" s="658"/>
      <c r="J8" s="658"/>
      <c r="K8" s="658"/>
      <c r="L8" s="658"/>
      <c r="M8" s="658"/>
      <c r="N8" s="658"/>
      <c r="O8" s="658"/>
      <c r="P8" s="658"/>
      <c r="Q8" s="658"/>
      <c r="R8" s="658"/>
      <c r="S8" s="658"/>
      <c r="T8" s="658"/>
      <c r="U8" s="658"/>
      <c r="V8" s="658"/>
      <c r="W8" s="658"/>
      <c r="X8" s="658"/>
      <c r="Y8" s="658"/>
      <c r="Z8" s="658"/>
      <c r="AA8" s="658"/>
      <c r="AB8" s="658"/>
      <c r="AC8" s="658"/>
      <c r="AD8" s="658"/>
      <c r="AE8" s="658"/>
      <c r="AF8" s="658"/>
      <c r="AG8" s="658"/>
      <c r="AH8" s="658"/>
      <c r="AI8" s="658"/>
      <c r="AJ8" s="658"/>
      <c r="AK8" s="658"/>
      <c r="AL8" s="658"/>
      <c r="AM8" s="658"/>
      <c r="AN8" s="658"/>
      <c r="AO8" s="658"/>
      <c r="AP8" s="658"/>
      <c r="AQ8" s="658"/>
      <c r="AR8" s="658"/>
      <c r="AS8" s="658"/>
    </row>
    <row r="9" spans="1:45" s="6" customFormat="1" ht="15.75" x14ac:dyDescent="0.25">
      <c r="A9" s="151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</row>
    <row r="10" spans="1:45" s="6" customFormat="1" ht="18.75" x14ac:dyDescent="0.3">
      <c r="A10" s="691" t="s">
        <v>20</v>
      </c>
      <c r="B10" s="691"/>
      <c r="C10" s="691"/>
      <c r="D10" s="691"/>
      <c r="E10" s="691"/>
      <c r="F10" s="691"/>
      <c r="G10" s="691"/>
      <c r="H10" s="691"/>
      <c r="I10" s="691"/>
      <c r="J10" s="691"/>
      <c r="K10" s="691"/>
      <c r="L10" s="691"/>
      <c r="M10" s="691"/>
      <c r="N10" s="691"/>
      <c r="O10" s="691"/>
      <c r="P10" s="691"/>
      <c r="Q10" s="691"/>
      <c r="R10" s="691"/>
      <c r="S10" s="691"/>
      <c r="T10" s="691"/>
      <c r="U10" s="691"/>
      <c r="V10" s="691"/>
      <c r="W10" s="691"/>
      <c r="X10" s="691"/>
      <c r="Y10" s="691"/>
      <c r="Z10" s="691"/>
      <c r="AA10" s="691"/>
      <c r="AB10" s="691"/>
      <c r="AC10" s="691"/>
      <c r="AD10" s="691"/>
      <c r="AE10" s="691"/>
      <c r="AF10" s="691"/>
      <c r="AG10" s="691"/>
      <c r="AH10" s="691"/>
      <c r="AI10" s="691"/>
      <c r="AJ10" s="691"/>
      <c r="AK10" s="691"/>
      <c r="AL10" s="691"/>
      <c r="AM10" s="691"/>
      <c r="AN10" s="691"/>
      <c r="AO10" s="691"/>
      <c r="AP10" s="691"/>
      <c r="AQ10" s="691"/>
      <c r="AR10" s="691"/>
      <c r="AS10" s="691"/>
    </row>
    <row r="11" spans="1:45" s="6" customFormat="1" ht="18.75" x14ac:dyDescent="0.3">
      <c r="AA11" s="29"/>
    </row>
    <row r="12" spans="1:45" s="6" customFormat="1" ht="18.75" x14ac:dyDescent="0.25">
      <c r="A12" s="657" t="s">
        <v>57</v>
      </c>
      <c r="B12" s="657"/>
      <c r="C12" s="657"/>
      <c r="D12" s="657"/>
      <c r="E12" s="657"/>
      <c r="F12" s="657"/>
      <c r="G12" s="657"/>
      <c r="H12" s="657"/>
      <c r="I12" s="657"/>
      <c r="J12" s="657"/>
      <c r="K12" s="657"/>
      <c r="L12" s="657"/>
      <c r="M12" s="657"/>
      <c r="N12" s="657"/>
      <c r="O12" s="657"/>
      <c r="P12" s="657"/>
      <c r="Q12" s="657"/>
      <c r="R12" s="657"/>
      <c r="S12" s="657"/>
      <c r="T12" s="657"/>
      <c r="U12" s="657"/>
      <c r="V12" s="657"/>
      <c r="W12" s="657"/>
      <c r="X12" s="657"/>
      <c r="Y12" s="657"/>
      <c r="Z12" s="657"/>
      <c r="AA12" s="657"/>
      <c r="AB12" s="657"/>
      <c r="AC12" s="657"/>
      <c r="AD12" s="657"/>
      <c r="AE12" s="657"/>
      <c r="AF12" s="657"/>
      <c r="AG12" s="657"/>
      <c r="AH12" s="657"/>
      <c r="AI12" s="657"/>
      <c r="AJ12" s="657"/>
      <c r="AK12" s="657"/>
      <c r="AL12" s="657"/>
      <c r="AM12" s="657"/>
      <c r="AN12" s="657"/>
      <c r="AO12" s="657"/>
      <c r="AP12" s="657"/>
      <c r="AQ12" s="657"/>
      <c r="AR12" s="657"/>
      <c r="AS12" s="657"/>
    </row>
    <row r="13" spans="1:45" s="6" customFormat="1" ht="15.75" x14ac:dyDescent="0.25">
      <c r="A13" s="658" t="s">
        <v>951</v>
      </c>
      <c r="B13" s="658"/>
      <c r="C13" s="658"/>
      <c r="D13" s="658"/>
      <c r="E13" s="658"/>
      <c r="F13" s="658"/>
      <c r="G13" s="658"/>
      <c r="H13" s="658"/>
      <c r="I13" s="658"/>
      <c r="J13" s="658"/>
      <c r="K13" s="658"/>
      <c r="L13" s="658"/>
      <c r="M13" s="658"/>
      <c r="N13" s="658"/>
      <c r="O13" s="658"/>
      <c r="P13" s="658"/>
      <c r="Q13" s="658"/>
      <c r="R13" s="658"/>
      <c r="S13" s="658"/>
      <c r="T13" s="658"/>
      <c r="U13" s="658"/>
      <c r="V13" s="658"/>
      <c r="W13" s="658"/>
      <c r="X13" s="658"/>
      <c r="Y13" s="658"/>
      <c r="Z13" s="658"/>
      <c r="AA13" s="658"/>
      <c r="AB13" s="658"/>
      <c r="AC13" s="658"/>
      <c r="AD13" s="658"/>
      <c r="AE13" s="658"/>
      <c r="AF13" s="658"/>
      <c r="AG13" s="658"/>
      <c r="AH13" s="658"/>
      <c r="AI13" s="658"/>
      <c r="AJ13" s="658"/>
      <c r="AK13" s="658"/>
      <c r="AL13" s="658"/>
      <c r="AM13" s="658"/>
      <c r="AN13" s="658"/>
      <c r="AO13" s="658"/>
      <c r="AP13" s="658"/>
      <c r="AQ13" s="658"/>
      <c r="AR13" s="658"/>
      <c r="AS13" s="658"/>
    </row>
    <row r="14" spans="1:45" s="140" customFormat="1" ht="15.75" customHeight="1" x14ac:dyDescent="0.2">
      <c r="A14" s="699"/>
      <c r="B14" s="699"/>
      <c r="C14" s="699"/>
      <c r="D14" s="699"/>
      <c r="E14" s="699"/>
      <c r="F14" s="699"/>
      <c r="G14" s="699"/>
      <c r="H14" s="699"/>
      <c r="I14" s="699"/>
      <c r="J14" s="699"/>
      <c r="K14" s="699"/>
      <c r="L14" s="699"/>
      <c r="M14" s="699"/>
      <c r="N14" s="699"/>
      <c r="O14" s="699"/>
      <c r="P14" s="699"/>
      <c r="Q14" s="699"/>
      <c r="R14" s="699"/>
      <c r="S14" s="699"/>
      <c r="T14" s="699"/>
      <c r="U14" s="699"/>
      <c r="V14" s="699"/>
      <c r="W14" s="699"/>
      <c r="X14" s="699"/>
      <c r="Y14" s="699"/>
      <c r="Z14" s="699"/>
      <c r="AA14" s="699"/>
      <c r="AB14" s="699"/>
      <c r="AC14" s="699"/>
      <c r="AD14" s="699"/>
      <c r="AE14" s="699"/>
      <c r="AF14" s="699"/>
      <c r="AG14" s="699"/>
      <c r="AH14" s="699"/>
      <c r="AI14" s="699"/>
      <c r="AJ14" s="699"/>
      <c r="AK14" s="699"/>
      <c r="AL14" s="699"/>
      <c r="AM14" s="699"/>
      <c r="AN14" s="699"/>
      <c r="AO14" s="699"/>
      <c r="AP14" s="699"/>
      <c r="AQ14" s="699"/>
      <c r="AR14" s="699"/>
      <c r="AS14" s="699"/>
    </row>
    <row r="15" spans="1:45" s="141" customFormat="1" ht="63" customHeight="1" x14ac:dyDescent="0.25">
      <c r="A15" s="700" t="s">
        <v>71</v>
      </c>
      <c r="B15" s="698" t="s">
        <v>18</v>
      </c>
      <c r="C15" s="698" t="s">
        <v>5</v>
      </c>
      <c r="D15" s="698" t="s">
        <v>943</v>
      </c>
      <c r="E15" s="698"/>
      <c r="F15" s="698"/>
      <c r="G15" s="698"/>
      <c r="H15" s="698"/>
      <c r="I15" s="698"/>
      <c r="J15" s="698"/>
      <c r="K15" s="698"/>
      <c r="L15" s="698"/>
      <c r="M15" s="698"/>
      <c r="N15" s="698"/>
      <c r="O15" s="698"/>
      <c r="P15" s="698"/>
      <c r="Q15" s="698"/>
      <c r="R15" s="698"/>
      <c r="S15" s="698"/>
      <c r="T15" s="698"/>
      <c r="U15" s="698"/>
      <c r="V15" s="698"/>
      <c r="W15" s="698"/>
      <c r="X15" s="698"/>
      <c r="Y15" s="698"/>
      <c r="Z15" s="698"/>
      <c r="AA15" s="698"/>
      <c r="AB15" s="698"/>
      <c r="AC15" s="698"/>
      <c r="AD15" s="698"/>
      <c r="AE15" s="698"/>
      <c r="AF15" s="698"/>
      <c r="AG15" s="698"/>
      <c r="AH15" s="698"/>
      <c r="AI15" s="698"/>
      <c r="AJ15" s="698"/>
      <c r="AK15" s="698"/>
      <c r="AL15" s="698"/>
      <c r="AM15" s="698"/>
      <c r="AN15" s="698"/>
      <c r="AO15" s="698"/>
      <c r="AP15" s="698"/>
      <c r="AQ15" s="698"/>
      <c r="AR15" s="698"/>
      <c r="AS15" s="698"/>
    </row>
    <row r="16" spans="1:45" ht="87.75" customHeight="1" x14ac:dyDescent="0.2">
      <c r="A16" s="700"/>
      <c r="B16" s="698"/>
      <c r="C16" s="698"/>
      <c r="D16" s="698" t="s">
        <v>903</v>
      </c>
      <c r="E16" s="698"/>
      <c r="F16" s="698"/>
      <c r="G16" s="698"/>
      <c r="H16" s="698"/>
      <c r="I16" s="698"/>
      <c r="J16" s="698" t="s">
        <v>904</v>
      </c>
      <c r="K16" s="698"/>
      <c r="L16" s="698"/>
      <c r="M16" s="698"/>
      <c r="N16" s="698"/>
      <c r="O16" s="698"/>
      <c r="P16" s="698" t="s">
        <v>905</v>
      </c>
      <c r="Q16" s="698"/>
      <c r="R16" s="698"/>
      <c r="S16" s="698"/>
      <c r="T16" s="698"/>
      <c r="U16" s="698"/>
      <c r="V16" s="698" t="s">
        <v>906</v>
      </c>
      <c r="W16" s="698"/>
      <c r="X16" s="698"/>
      <c r="Y16" s="698"/>
      <c r="Z16" s="698"/>
      <c r="AA16" s="698"/>
      <c r="AB16" s="698" t="s">
        <v>907</v>
      </c>
      <c r="AC16" s="698"/>
      <c r="AD16" s="698"/>
      <c r="AE16" s="698"/>
      <c r="AF16" s="698"/>
      <c r="AG16" s="698"/>
      <c r="AH16" s="698" t="s">
        <v>908</v>
      </c>
      <c r="AI16" s="698"/>
      <c r="AJ16" s="698"/>
      <c r="AK16" s="698"/>
      <c r="AL16" s="698"/>
      <c r="AM16" s="698"/>
      <c r="AN16" s="698" t="s">
        <v>909</v>
      </c>
      <c r="AO16" s="698"/>
      <c r="AP16" s="698"/>
      <c r="AQ16" s="698"/>
      <c r="AR16" s="698"/>
      <c r="AS16" s="698"/>
    </row>
    <row r="17" spans="1:45" s="142" customFormat="1" ht="108.75" customHeight="1" x14ac:dyDescent="0.2">
      <c r="A17" s="700"/>
      <c r="B17" s="698"/>
      <c r="C17" s="698"/>
      <c r="D17" s="697" t="s">
        <v>910</v>
      </c>
      <c r="E17" s="697"/>
      <c r="F17" s="697" t="s">
        <v>910</v>
      </c>
      <c r="G17" s="697"/>
      <c r="H17" s="697" t="s">
        <v>911</v>
      </c>
      <c r="I17" s="697"/>
      <c r="J17" s="697" t="s">
        <v>910</v>
      </c>
      <c r="K17" s="697"/>
      <c r="L17" s="697" t="s">
        <v>910</v>
      </c>
      <c r="M17" s="697"/>
      <c r="N17" s="697" t="s">
        <v>911</v>
      </c>
      <c r="O17" s="697"/>
      <c r="P17" s="697" t="s">
        <v>910</v>
      </c>
      <c r="Q17" s="697"/>
      <c r="R17" s="697" t="s">
        <v>910</v>
      </c>
      <c r="S17" s="697"/>
      <c r="T17" s="697" t="s">
        <v>911</v>
      </c>
      <c r="U17" s="697"/>
      <c r="V17" s="697" t="s">
        <v>910</v>
      </c>
      <c r="W17" s="697"/>
      <c r="X17" s="697" t="s">
        <v>910</v>
      </c>
      <c r="Y17" s="697"/>
      <c r="Z17" s="697" t="s">
        <v>911</v>
      </c>
      <c r="AA17" s="697"/>
      <c r="AB17" s="697" t="s">
        <v>910</v>
      </c>
      <c r="AC17" s="697"/>
      <c r="AD17" s="697" t="s">
        <v>910</v>
      </c>
      <c r="AE17" s="697"/>
      <c r="AF17" s="697" t="s">
        <v>911</v>
      </c>
      <c r="AG17" s="697"/>
      <c r="AH17" s="697" t="s">
        <v>910</v>
      </c>
      <c r="AI17" s="697"/>
      <c r="AJ17" s="697" t="s">
        <v>910</v>
      </c>
      <c r="AK17" s="697"/>
      <c r="AL17" s="697" t="s">
        <v>911</v>
      </c>
      <c r="AM17" s="697"/>
      <c r="AN17" s="697" t="s">
        <v>910</v>
      </c>
      <c r="AO17" s="697"/>
      <c r="AP17" s="697" t="s">
        <v>910</v>
      </c>
      <c r="AQ17" s="697"/>
      <c r="AR17" s="697" t="s">
        <v>911</v>
      </c>
      <c r="AS17" s="697"/>
    </row>
    <row r="18" spans="1:45" ht="36" customHeight="1" x14ac:dyDescent="0.2">
      <c r="A18" s="700"/>
      <c r="B18" s="698"/>
      <c r="C18" s="698"/>
      <c r="D18" s="143" t="s">
        <v>9</v>
      </c>
      <c r="E18" s="144" t="s">
        <v>10</v>
      </c>
      <c r="F18" s="143" t="s">
        <v>9</v>
      </c>
      <c r="G18" s="144" t="s">
        <v>10</v>
      </c>
      <c r="H18" s="143" t="s">
        <v>9</v>
      </c>
      <c r="I18" s="144" t="s">
        <v>10</v>
      </c>
      <c r="J18" s="143" t="s">
        <v>9</v>
      </c>
      <c r="K18" s="144" t="s">
        <v>10</v>
      </c>
      <c r="L18" s="143" t="s">
        <v>9</v>
      </c>
      <c r="M18" s="144" t="s">
        <v>10</v>
      </c>
      <c r="N18" s="143" t="s">
        <v>9</v>
      </c>
      <c r="O18" s="144" t="s">
        <v>10</v>
      </c>
      <c r="P18" s="143" t="s">
        <v>9</v>
      </c>
      <c r="Q18" s="144" t="s">
        <v>10</v>
      </c>
      <c r="R18" s="143" t="s">
        <v>9</v>
      </c>
      <c r="S18" s="144" t="s">
        <v>10</v>
      </c>
      <c r="T18" s="143" t="s">
        <v>9</v>
      </c>
      <c r="U18" s="144" t="s">
        <v>10</v>
      </c>
      <c r="V18" s="143" t="s">
        <v>9</v>
      </c>
      <c r="W18" s="144" t="s">
        <v>10</v>
      </c>
      <c r="X18" s="143" t="s">
        <v>9</v>
      </c>
      <c r="Y18" s="144" t="s">
        <v>10</v>
      </c>
      <c r="Z18" s="143" t="s">
        <v>9</v>
      </c>
      <c r="AA18" s="144" t="s">
        <v>10</v>
      </c>
      <c r="AB18" s="143" t="s">
        <v>9</v>
      </c>
      <c r="AC18" s="144" t="s">
        <v>10</v>
      </c>
      <c r="AD18" s="143" t="s">
        <v>9</v>
      </c>
      <c r="AE18" s="144" t="s">
        <v>10</v>
      </c>
      <c r="AF18" s="143" t="s">
        <v>9</v>
      </c>
      <c r="AG18" s="144" t="s">
        <v>10</v>
      </c>
      <c r="AH18" s="143" t="s">
        <v>9</v>
      </c>
      <c r="AI18" s="144" t="s">
        <v>10</v>
      </c>
      <c r="AJ18" s="143" t="s">
        <v>9</v>
      </c>
      <c r="AK18" s="144" t="s">
        <v>10</v>
      </c>
      <c r="AL18" s="143" t="s">
        <v>9</v>
      </c>
      <c r="AM18" s="144" t="s">
        <v>10</v>
      </c>
      <c r="AN18" s="143" t="s">
        <v>9</v>
      </c>
      <c r="AO18" s="144" t="s">
        <v>10</v>
      </c>
      <c r="AP18" s="143" t="s">
        <v>9</v>
      </c>
      <c r="AQ18" s="144" t="s">
        <v>10</v>
      </c>
      <c r="AR18" s="143" t="s">
        <v>9</v>
      </c>
      <c r="AS18" s="144" t="s">
        <v>10</v>
      </c>
    </row>
    <row r="19" spans="1:45" s="149" customFormat="1" ht="15.75" x14ac:dyDescent="0.25">
      <c r="A19" s="147">
        <v>1</v>
      </c>
      <c r="B19" s="146">
        <v>2</v>
      </c>
      <c r="C19" s="147">
        <v>3</v>
      </c>
      <c r="D19" s="195" t="s">
        <v>29</v>
      </c>
      <c r="E19" s="195" t="s">
        <v>30</v>
      </c>
      <c r="F19" s="195" t="s">
        <v>912</v>
      </c>
      <c r="G19" s="195" t="s">
        <v>913</v>
      </c>
      <c r="H19" s="195" t="s">
        <v>914</v>
      </c>
      <c r="I19" s="195" t="s">
        <v>914</v>
      </c>
      <c r="J19" s="195" t="s">
        <v>31</v>
      </c>
      <c r="K19" s="195" t="s">
        <v>32</v>
      </c>
      <c r="L19" s="195" t="s">
        <v>33</v>
      </c>
      <c r="M19" s="195" t="s">
        <v>34</v>
      </c>
      <c r="N19" s="195" t="s">
        <v>915</v>
      </c>
      <c r="O19" s="195" t="s">
        <v>915</v>
      </c>
      <c r="P19" s="195" t="s">
        <v>35</v>
      </c>
      <c r="Q19" s="195" t="s">
        <v>36</v>
      </c>
      <c r="R19" s="195" t="s">
        <v>37</v>
      </c>
      <c r="S19" s="195" t="s">
        <v>38</v>
      </c>
      <c r="T19" s="195" t="s">
        <v>916</v>
      </c>
      <c r="U19" s="195" t="s">
        <v>916</v>
      </c>
      <c r="V19" s="195" t="s">
        <v>39</v>
      </c>
      <c r="W19" s="195" t="s">
        <v>40</v>
      </c>
      <c r="X19" s="195" t="s">
        <v>41</v>
      </c>
      <c r="Y19" s="195" t="s">
        <v>42</v>
      </c>
      <c r="Z19" s="195" t="s">
        <v>917</v>
      </c>
      <c r="AA19" s="195" t="s">
        <v>917</v>
      </c>
      <c r="AB19" s="195" t="s">
        <v>43</v>
      </c>
      <c r="AC19" s="195" t="s">
        <v>44</v>
      </c>
      <c r="AD19" s="195" t="s">
        <v>45</v>
      </c>
      <c r="AE19" s="195" t="s">
        <v>46</v>
      </c>
      <c r="AF19" s="195" t="s">
        <v>918</v>
      </c>
      <c r="AG19" s="195" t="s">
        <v>918</v>
      </c>
      <c r="AH19" s="195" t="s">
        <v>47</v>
      </c>
      <c r="AI19" s="195" t="s">
        <v>48</v>
      </c>
      <c r="AJ19" s="195" t="s">
        <v>49</v>
      </c>
      <c r="AK19" s="195" t="s">
        <v>50</v>
      </c>
      <c r="AL19" s="195" t="s">
        <v>919</v>
      </c>
      <c r="AM19" s="195" t="s">
        <v>919</v>
      </c>
      <c r="AN19" s="195" t="s">
        <v>51</v>
      </c>
      <c r="AO19" s="195" t="s">
        <v>52</v>
      </c>
      <c r="AP19" s="195" t="s">
        <v>53</v>
      </c>
      <c r="AQ19" s="195" t="s">
        <v>54</v>
      </c>
      <c r="AR19" s="195" t="s">
        <v>920</v>
      </c>
      <c r="AS19" s="195" t="s">
        <v>920</v>
      </c>
    </row>
    <row r="20" spans="1:45" s="149" customFormat="1" ht="15.75" x14ac:dyDescent="0.25">
      <c r="A20" s="147"/>
      <c r="B20" s="146"/>
      <c r="C20" s="147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</row>
    <row r="21" spans="1:45" s="149" customFormat="1" ht="15.75" x14ac:dyDescent="0.25">
      <c r="A21" s="145"/>
      <c r="B21" s="196"/>
      <c r="C21" s="146"/>
      <c r="D21" s="146"/>
      <c r="E21" s="147"/>
      <c r="F21" s="147"/>
      <c r="G21" s="147"/>
      <c r="H21" s="147"/>
      <c r="I21" s="146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</row>
  </sheetData>
  <customSheetViews>
    <customSheetView guid="{500C2F4F-1743-499A-A051-20565DBF52B2}" scale="70" showPageBreaks="1" printArea="1" view="pageBreakPreview">
      <selection activeCell="E32" sqref="E32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42">
    <mergeCell ref="A8:AS8"/>
    <mergeCell ref="K2:L2"/>
    <mergeCell ref="M2:N2"/>
    <mergeCell ref="A4:AS4"/>
    <mergeCell ref="A5:AS5"/>
    <mergeCell ref="A7:AS7"/>
    <mergeCell ref="A10:AS10"/>
    <mergeCell ref="A12:AS12"/>
    <mergeCell ref="A13:AS13"/>
    <mergeCell ref="A14:AS14"/>
    <mergeCell ref="A15:A18"/>
    <mergeCell ref="B15:B18"/>
    <mergeCell ref="C15:C18"/>
    <mergeCell ref="D15:AS15"/>
    <mergeCell ref="D16:I16"/>
    <mergeCell ref="J16:O16"/>
    <mergeCell ref="AN16:AS16"/>
    <mergeCell ref="D17:E17"/>
    <mergeCell ref="F17:G17"/>
    <mergeCell ref="H17:I17"/>
    <mergeCell ref="J17:K17"/>
    <mergeCell ref="L17:M17"/>
    <mergeCell ref="X17:Y17"/>
    <mergeCell ref="P16:U16"/>
    <mergeCell ref="V16:AA16"/>
    <mergeCell ref="AB16:AG16"/>
    <mergeCell ref="AH16:AM16"/>
    <mergeCell ref="AL17:AM17"/>
    <mergeCell ref="N17:O17"/>
    <mergeCell ref="P17:Q17"/>
    <mergeCell ref="R17:S17"/>
    <mergeCell ref="T17:U17"/>
    <mergeCell ref="V17:W17"/>
    <mergeCell ref="AN17:AO17"/>
    <mergeCell ref="AP17:AQ17"/>
    <mergeCell ref="AR17:AS17"/>
    <mergeCell ref="Z17:AA17"/>
    <mergeCell ref="AB17:AC17"/>
    <mergeCell ref="AD17:AE17"/>
    <mergeCell ref="AF17:AG17"/>
    <mergeCell ref="AH17:AI17"/>
    <mergeCell ref="AJ17:AK17"/>
  </mergeCells>
  <pageMargins left="0.78740157480314965" right="0.39370078740157483" top="0.78740157480314965" bottom="0.78740157480314965" header="0.31496062992125984" footer="0.31496062992125984"/>
  <pageSetup paperSize="9" scale="32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1"/>
  <sheetViews>
    <sheetView showRuler="0" view="pageBreakPreview" zoomScale="80" zoomScaleNormal="90" zoomScaleSheetLayoutView="80" workbookViewId="0">
      <selection activeCell="J29" sqref="J29"/>
    </sheetView>
  </sheetViews>
  <sheetFormatPr defaultColWidth="9" defaultRowHeight="15.75" x14ac:dyDescent="0.25"/>
  <cols>
    <col min="1" max="1" width="10" style="14" customWidth="1"/>
    <col min="2" max="2" width="39.375" style="14" customWidth="1"/>
    <col min="3" max="3" width="18.25" style="14" customWidth="1"/>
    <col min="4" max="4" width="21.75" style="14" customWidth="1"/>
    <col min="5" max="5" width="29.375" style="14" customWidth="1"/>
    <col min="6" max="6" width="14.125" style="14" customWidth="1"/>
    <col min="7" max="7" width="13.375" style="14" customWidth="1"/>
    <col min="8" max="8" width="16.375" style="14" customWidth="1"/>
    <col min="9" max="9" width="18.75" style="14" customWidth="1"/>
    <col min="10" max="10" width="17" style="14" customWidth="1"/>
    <col min="11" max="11" width="19.5" style="14" customWidth="1"/>
    <col min="12" max="12" width="16.25" style="14" customWidth="1"/>
    <col min="13" max="13" width="19.875" style="14" customWidth="1"/>
    <col min="14" max="15" width="8.25" style="14" customWidth="1"/>
    <col min="16" max="16" width="9.5" style="14" customWidth="1"/>
    <col min="17" max="17" width="10.125" style="14" customWidth="1"/>
    <col min="18" max="23" width="8.25" style="14" customWidth="1"/>
    <col min="24" max="24" width="12.75" style="14" customWidth="1"/>
    <col min="25" max="16384" width="9" style="14"/>
  </cols>
  <sheetData>
    <row r="1" spans="1:19" ht="18.75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20" t="s">
        <v>921</v>
      </c>
    </row>
    <row r="2" spans="1:19" ht="18.7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29" t="s">
        <v>0</v>
      </c>
    </row>
    <row r="3" spans="1:19" ht="18.75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29" t="s">
        <v>946</v>
      </c>
    </row>
    <row r="4" spans="1:19" s="19" customFormat="1" ht="59.25" customHeight="1" x14ac:dyDescent="0.25">
      <c r="B4" s="689" t="s">
        <v>939</v>
      </c>
      <c r="C4" s="689"/>
      <c r="D4" s="689"/>
      <c r="E4" s="689"/>
      <c r="F4" s="689"/>
      <c r="G4" s="689"/>
      <c r="H4" s="689"/>
      <c r="I4" s="689"/>
      <c r="J4" s="689"/>
      <c r="K4" s="190"/>
      <c r="L4" s="190"/>
      <c r="M4" s="190"/>
      <c r="N4" s="182"/>
      <c r="O4" s="182"/>
      <c r="P4" s="182"/>
      <c r="Q4" s="182"/>
      <c r="R4" s="182"/>
    </row>
    <row r="5" spans="1:19" s="9" customFormat="1" ht="18.75" customHeight="1" x14ac:dyDescent="0.3">
      <c r="A5" s="690" t="s">
        <v>70</v>
      </c>
      <c r="B5" s="690"/>
      <c r="C5" s="690"/>
      <c r="D5" s="690"/>
      <c r="E5" s="690"/>
      <c r="F5" s="690"/>
      <c r="G5" s="690"/>
      <c r="H5" s="690"/>
      <c r="I5" s="690"/>
      <c r="J5" s="690"/>
      <c r="K5" s="690"/>
      <c r="L5" s="690"/>
      <c r="M5" s="690"/>
      <c r="N5" s="163"/>
      <c r="O5" s="163"/>
      <c r="P5" s="163"/>
      <c r="Q5" s="163"/>
      <c r="R5" s="163"/>
      <c r="S5" s="163"/>
    </row>
    <row r="6" spans="1:19" s="9" customFormat="1" ht="18.75" x14ac:dyDescent="0.3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</row>
    <row r="7" spans="1:19" s="9" customFormat="1" ht="18.75" customHeight="1" x14ac:dyDescent="0.3">
      <c r="A7" s="690" t="s">
        <v>942</v>
      </c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163"/>
      <c r="O7" s="163"/>
      <c r="P7" s="163"/>
      <c r="Q7" s="163"/>
      <c r="R7" s="163"/>
    </row>
    <row r="8" spans="1:19" s="6" customFormat="1" ht="15.75" customHeight="1" x14ac:dyDescent="0.25">
      <c r="A8" s="692" t="s">
        <v>80</v>
      </c>
      <c r="B8" s="692"/>
      <c r="C8" s="692"/>
      <c r="D8" s="692"/>
      <c r="E8" s="692"/>
      <c r="F8" s="692"/>
      <c r="G8" s="692"/>
      <c r="H8" s="692"/>
      <c r="I8" s="692"/>
      <c r="J8" s="692"/>
      <c r="K8" s="692"/>
      <c r="L8" s="692"/>
      <c r="M8" s="692"/>
      <c r="N8" s="21"/>
      <c r="O8" s="21"/>
      <c r="P8" s="21"/>
      <c r="Q8" s="21"/>
      <c r="R8" s="21"/>
    </row>
    <row r="9" spans="1:19" s="6" customFormat="1" x14ac:dyDescent="0.25">
      <c r="A9" s="154"/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</row>
    <row r="10" spans="1:19" s="6" customFormat="1" ht="18.75" x14ac:dyDescent="0.3">
      <c r="A10" s="691" t="s">
        <v>20</v>
      </c>
      <c r="B10" s="691"/>
      <c r="C10" s="691"/>
      <c r="D10" s="691"/>
      <c r="E10" s="691"/>
      <c r="F10" s="691"/>
      <c r="G10" s="691"/>
      <c r="H10" s="691"/>
      <c r="I10" s="691"/>
      <c r="J10" s="691"/>
      <c r="K10" s="691"/>
      <c r="L10" s="691"/>
      <c r="M10" s="691"/>
      <c r="N10" s="172"/>
      <c r="O10" s="172"/>
      <c r="P10" s="172"/>
      <c r="Q10" s="172"/>
      <c r="R10" s="172"/>
    </row>
    <row r="11" spans="1:19" s="6" customFormat="1" ht="18.75" x14ac:dyDescent="0.3">
      <c r="R11" s="29"/>
    </row>
    <row r="12" spans="1:19" s="6" customFormat="1" ht="18.75" x14ac:dyDescent="0.25">
      <c r="A12" s="657" t="s">
        <v>57</v>
      </c>
      <c r="B12" s="657"/>
      <c r="C12" s="657"/>
      <c r="D12" s="657"/>
      <c r="E12" s="657"/>
      <c r="F12" s="657"/>
      <c r="G12" s="657"/>
      <c r="H12" s="657"/>
      <c r="I12" s="657"/>
      <c r="J12" s="657"/>
      <c r="K12" s="657"/>
      <c r="L12" s="657"/>
      <c r="M12" s="657"/>
      <c r="N12" s="17"/>
      <c r="O12" s="173"/>
      <c r="P12" s="173"/>
      <c r="Q12" s="173"/>
      <c r="R12" s="173"/>
    </row>
    <row r="13" spans="1:19" s="6" customFormat="1" x14ac:dyDescent="0.25">
      <c r="A13" s="658" t="s">
        <v>180</v>
      </c>
      <c r="B13" s="658"/>
      <c r="C13" s="658"/>
      <c r="D13" s="658"/>
      <c r="E13" s="658"/>
      <c r="F13" s="658"/>
      <c r="G13" s="658"/>
      <c r="H13" s="658"/>
      <c r="I13" s="658"/>
      <c r="J13" s="658"/>
      <c r="K13" s="658"/>
      <c r="L13" s="658"/>
      <c r="M13" s="658"/>
      <c r="N13" s="21"/>
      <c r="O13" s="21"/>
      <c r="P13" s="21"/>
      <c r="Q13" s="21"/>
      <c r="R13" s="21"/>
    </row>
    <row r="14" spans="1:19" s="15" customFormat="1" x14ac:dyDescent="0.2">
      <c r="A14" s="705"/>
      <c r="B14" s="705"/>
      <c r="C14" s="705"/>
      <c r="D14" s="705"/>
      <c r="E14" s="705"/>
      <c r="F14" s="705"/>
      <c r="G14" s="705"/>
      <c r="H14" s="705"/>
      <c r="I14" s="705"/>
      <c r="J14" s="705"/>
      <c r="K14" s="705"/>
      <c r="L14" s="705"/>
      <c r="M14" s="705"/>
    </row>
    <row r="15" spans="1:19" s="33" customFormat="1" ht="90" customHeight="1" x14ac:dyDescent="0.2">
      <c r="A15" s="700" t="s">
        <v>71</v>
      </c>
      <c r="B15" s="700" t="s">
        <v>18</v>
      </c>
      <c r="C15" s="700" t="s">
        <v>5</v>
      </c>
      <c r="D15" s="704" t="s">
        <v>884</v>
      </c>
      <c r="E15" s="704" t="s">
        <v>883</v>
      </c>
      <c r="F15" s="704" t="s">
        <v>25</v>
      </c>
      <c r="G15" s="704"/>
      <c r="H15" s="704" t="s">
        <v>282</v>
      </c>
      <c r="I15" s="704"/>
      <c r="J15" s="704" t="s">
        <v>26</v>
      </c>
      <c r="K15" s="704"/>
      <c r="L15" s="704" t="s">
        <v>953</v>
      </c>
      <c r="M15" s="704"/>
    </row>
    <row r="16" spans="1:19" s="33" customFormat="1" ht="43.5" customHeight="1" x14ac:dyDescent="0.2">
      <c r="A16" s="700"/>
      <c r="B16" s="700"/>
      <c r="C16" s="700"/>
      <c r="D16" s="704"/>
      <c r="E16" s="704"/>
      <c r="F16" s="34" t="s">
        <v>284</v>
      </c>
      <c r="G16" s="34" t="s">
        <v>283</v>
      </c>
      <c r="H16" s="34" t="s">
        <v>285</v>
      </c>
      <c r="I16" s="34" t="s">
        <v>286</v>
      </c>
      <c r="J16" s="34" t="s">
        <v>285</v>
      </c>
      <c r="K16" s="34" t="s">
        <v>286</v>
      </c>
      <c r="L16" s="34" t="s">
        <v>285</v>
      </c>
      <c r="M16" s="34" t="s">
        <v>286</v>
      </c>
    </row>
    <row r="17" spans="1:13" s="16" customFormat="1" ht="16.5" x14ac:dyDescent="0.25">
      <c r="A17" s="194">
        <v>1</v>
      </c>
      <c r="B17" s="194">
        <v>2</v>
      </c>
      <c r="C17" s="194">
        <v>3</v>
      </c>
      <c r="D17" s="194">
        <v>4</v>
      </c>
      <c r="E17" s="194">
        <v>5</v>
      </c>
      <c r="F17" s="194">
        <v>6</v>
      </c>
      <c r="G17" s="194">
        <v>7</v>
      </c>
      <c r="H17" s="194">
        <v>8</v>
      </c>
      <c r="I17" s="194">
        <v>9</v>
      </c>
      <c r="J17" s="194">
        <v>10</v>
      </c>
      <c r="K17" s="194">
        <v>11</v>
      </c>
      <c r="L17" s="194">
        <v>12</v>
      </c>
      <c r="M17" s="194">
        <v>13</v>
      </c>
    </row>
    <row r="18" spans="1:13" s="16" customFormat="1" ht="16.5" x14ac:dyDescent="0.25">
      <c r="A18" s="200"/>
      <c r="B18" s="200"/>
      <c r="C18" s="200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1:13" s="16" customFormat="1" ht="16.5" x14ac:dyDescent="0.25">
      <c r="A19" s="201"/>
      <c r="B19" s="201"/>
      <c r="C19" s="201"/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0" spans="1:13" s="16" customFormat="1" ht="16.5" x14ac:dyDescent="0.25">
      <c r="A20" s="706" t="s">
        <v>178</v>
      </c>
      <c r="B20" s="707"/>
      <c r="C20" s="708"/>
      <c r="D20" s="25"/>
      <c r="E20" s="25"/>
      <c r="F20" s="25"/>
      <c r="G20" s="25"/>
      <c r="H20" s="25"/>
      <c r="I20" s="25"/>
      <c r="J20" s="25"/>
      <c r="K20" s="25"/>
      <c r="L20" s="25"/>
      <c r="M20" s="25"/>
    </row>
    <row r="21" spans="1:13" ht="54" customHeight="1" x14ac:dyDescent="0.25">
      <c r="A21" s="703" t="s">
        <v>940</v>
      </c>
      <c r="B21" s="703"/>
      <c r="C21" s="703"/>
      <c r="D21" s="703"/>
      <c r="E21" s="703"/>
      <c r="F21" s="703"/>
      <c r="G21" s="703"/>
      <c r="H21" s="202"/>
      <c r="I21" s="202"/>
      <c r="J21" s="153"/>
      <c r="K21" s="153"/>
    </row>
  </sheetData>
  <customSheetViews>
    <customSheetView guid="{500C2F4F-1743-499A-A051-20565DBF52B2}" scale="80" showPageBreaks="1" printArea="1" view="pageBreakPreview" showRuler="0">
      <selection activeCell="J29" sqref="J29"/>
      <pageMargins left="0.78740157480314965" right="0.39370078740157483" top="0.78740157480314965" bottom="0.78740157480314965" header="0.51181102362204722" footer="0.51181102362204722"/>
      <pageSetup paperSize="9" scale="80" orientation="landscape" r:id="rId1"/>
      <headerFooter alignWithMargins="0">
        <oddHeader xml:space="preserve">&amp;C&amp;18 </oddHeader>
      </headerFooter>
    </customSheetView>
  </customSheetViews>
  <mergeCells count="19">
    <mergeCell ref="A21:G21"/>
    <mergeCell ref="A12:M12"/>
    <mergeCell ref="A13:M13"/>
    <mergeCell ref="J15:K15"/>
    <mergeCell ref="L15:M15"/>
    <mergeCell ref="C15:C16"/>
    <mergeCell ref="E15:E16"/>
    <mergeCell ref="F15:G15"/>
    <mergeCell ref="H15:I15"/>
    <mergeCell ref="A14:M14"/>
    <mergeCell ref="A15:A16"/>
    <mergeCell ref="D15:D16"/>
    <mergeCell ref="B15:B16"/>
    <mergeCell ref="A20:C20"/>
    <mergeCell ref="A5:M5"/>
    <mergeCell ref="A7:M7"/>
    <mergeCell ref="A10:M10"/>
    <mergeCell ref="A8:M8"/>
    <mergeCell ref="B4:J4"/>
  </mergeCells>
  <pageMargins left="0.78740157480314965" right="0.39370078740157483" top="0.78740157480314965" bottom="0.78740157480314965" header="0.51181102362204722" footer="0.51181102362204722"/>
  <pageSetup paperSize="9" scale="48" orientation="landscape" r:id="rId2"/>
  <headerFooter alignWithMargins="0">
    <oddHeader xml:space="preserve">&amp;C&amp;18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59"/>
  <sheetViews>
    <sheetView view="pageBreakPreview" zoomScale="70" zoomScaleNormal="70" zoomScaleSheetLayoutView="70" workbookViewId="0">
      <selection activeCell="A8" sqref="A8"/>
    </sheetView>
  </sheetViews>
  <sheetFormatPr defaultRowHeight="15.75" x14ac:dyDescent="0.25"/>
  <cols>
    <col min="1" max="1" width="9.75" style="42" customWidth="1"/>
    <col min="2" max="2" width="80.75" style="43" customWidth="1"/>
    <col min="3" max="3" width="9.625" style="44" bestFit="1" customWidth="1"/>
    <col min="4" max="4" width="9.375" style="44" customWidth="1"/>
    <col min="5" max="6" width="9.375" style="45" customWidth="1"/>
    <col min="7" max="7" width="9.375" style="46" customWidth="1"/>
    <col min="8" max="8" width="17.375" style="46" customWidth="1"/>
    <col min="9" max="16384" width="9" style="46"/>
  </cols>
  <sheetData>
    <row r="1" spans="1:8" ht="18.75" x14ac:dyDescent="0.25">
      <c r="H1" s="47" t="s">
        <v>922</v>
      </c>
    </row>
    <row r="2" spans="1:8" ht="18.75" x14ac:dyDescent="0.25">
      <c r="H2" s="47" t="s">
        <v>0</v>
      </c>
    </row>
    <row r="3" spans="1:8" ht="18.75" x14ac:dyDescent="0.3">
      <c r="H3" s="29" t="s">
        <v>946</v>
      </c>
    </row>
    <row r="4" spans="1:8" ht="18.75" x14ac:dyDescent="0.25">
      <c r="H4" s="47"/>
    </row>
    <row r="5" spans="1:8" ht="18.75" x14ac:dyDescent="0.25">
      <c r="H5" s="47"/>
    </row>
    <row r="6" spans="1:8" x14ac:dyDescent="0.25">
      <c r="A6" s="711" t="s">
        <v>968</v>
      </c>
      <c r="B6" s="711"/>
      <c r="C6" s="711"/>
      <c r="D6" s="711"/>
      <c r="E6" s="711"/>
      <c r="F6" s="711"/>
      <c r="G6" s="711"/>
      <c r="H6" s="711"/>
    </row>
    <row r="7" spans="1:8" ht="41.25" customHeight="1" x14ac:dyDescent="0.25">
      <c r="A7" s="712"/>
      <c r="B7" s="712"/>
      <c r="C7" s="712"/>
      <c r="D7" s="712"/>
      <c r="E7" s="712"/>
      <c r="F7" s="712"/>
      <c r="G7" s="712"/>
      <c r="H7" s="712"/>
    </row>
    <row r="9" spans="1:8" ht="18.75" x14ac:dyDescent="0.25">
      <c r="A9" s="713" t="s">
        <v>287</v>
      </c>
      <c r="B9" s="713"/>
    </row>
    <row r="10" spans="1:8" x14ac:dyDescent="0.25">
      <c r="B10" s="48" t="s">
        <v>175</v>
      </c>
    </row>
    <row r="11" spans="1:8" ht="18.75" x14ac:dyDescent="0.25">
      <c r="B11" s="49" t="s">
        <v>288</v>
      </c>
    </row>
    <row r="12" spans="1:8" ht="18.75" x14ac:dyDescent="0.25">
      <c r="A12" s="714" t="s">
        <v>289</v>
      </c>
      <c r="B12" s="714"/>
    </row>
    <row r="13" spans="1:8" ht="18.75" x14ac:dyDescent="0.25">
      <c r="B13" s="49"/>
    </row>
    <row r="14" spans="1:8" ht="18.75" x14ac:dyDescent="0.25">
      <c r="A14" s="715" t="s">
        <v>944</v>
      </c>
      <c r="B14" s="715"/>
    </row>
    <row r="15" spans="1:8" x14ac:dyDescent="0.25">
      <c r="A15" s="716" t="s">
        <v>290</v>
      </c>
      <c r="B15" s="716"/>
    </row>
    <row r="16" spans="1:8" x14ac:dyDescent="0.25">
      <c r="A16" s="46"/>
      <c r="B16" s="46"/>
      <c r="C16" s="46"/>
      <c r="D16" s="46"/>
      <c r="E16" s="46"/>
      <c r="F16" s="46"/>
    </row>
    <row r="17" spans="1:9" x14ac:dyDescent="0.25">
      <c r="A17" s="46"/>
      <c r="B17" s="46"/>
      <c r="C17" s="46"/>
      <c r="D17" s="46"/>
      <c r="E17" s="46"/>
      <c r="F17" s="46"/>
    </row>
    <row r="18" spans="1:9" ht="21" thickBot="1" x14ac:dyDescent="0.3">
      <c r="A18" s="709" t="s">
        <v>291</v>
      </c>
      <c r="B18" s="709"/>
      <c r="C18" s="709"/>
      <c r="D18" s="709"/>
      <c r="E18" s="709"/>
      <c r="F18" s="709"/>
      <c r="G18" s="709"/>
      <c r="H18" s="709"/>
    </row>
    <row r="19" spans="1:9" ht="63" customHeight="1" x14ac:dyDescent="0.25">
      <c r="A19" s="721" t="s">
        <v>181</v>
      </c>
      <c r="B19" s="717" t="s">
        <v>182</v>
      </c>
      <c r="C19" s="719" t="s">
        <v>292</v>
      </c>
      <c r="D19" s="724" t="s">
        <v>870</v>
      </c>
      <c r="E19" s="725"/>
      <c r="F19" s="726" t="s">
        <v>885</v>
      </c>
      <c r="G19" s="725"/>
      <c r="H19" s="727" t="s">
        <v>7</v>
      </c>
    </row>
    <row r="20" spans="1:9" ht="38.25" x14ac:dyDescent="0.25">
      <c r="A20" s="722"/>
      <c r="B20" s="718"/>
      <c r="C20" s="720"/>
      <c r="D20" s="203" t="s">
        <v>874</v>
      </c>
      <c r="E20" s="204" t="s">
        <v>10</v>
      </c>
      <c r="F20" s="204" t="s">
        <v>875</v>
      </c>
      <c r="G20" s="203" t="s">
        <v>873</v>
      </c>
      <c r="H20" s="728"/>
    </row>
    <row r="21" spans="1:9" s="52" customFormat="1" ht="16.5" thickBot="1" x14ac:dyDescent="0.3">
      <c r="A21" s="205">
        <v>1</v>
      </c>
      <c r="B21" s="206">
        <v>2</v>
      </c>
      <c r="C21" s="207">
        <v>3</v>
      </c>
      <c r="D21" s="208">
        <v>4</v>
      </c>
      <c r="E21" s="205">
        <v>5</v>
      </c>
      <c r="F21" s="205" t="s">
        <v>871</v>
      </c>
      <c r="G21" s="206">
        <v>7</v>
      </c>
      <c r="H21" s="206">
        <v>8</v>
      </c>
      <c r="I21" s="46"/>
    </row>
    <row r="22" spans="1:9" s="52" customFormat="1" ht="19.5" thickBot="1" x14ac:dyDescent="0.3">
      <c r="A22" s="732" t="s">
        <v>293</v>
      </c>
      <c r="B22" s="733"/>
      <c r="C22" s="733"/>
      <c r="D22" s="733"/>
      <c r="E22" s="733"/>
      <c r="F22" s="733"/>
      <c r="G22" s="733"/>
      <c r="H22" s="734"/>
      <c r="I22" s="46"/>
    </row>
    <row r="23" spans="1:9" s="52" customFormat="1" x14ac:dyDescent="0.25">
      <c r="A23" s="53" t="s">
        <v>183</v>
      </c>
      <c r="B23" s="54" t="s">
        <v>294</v>
      </c>
      <c r="C23" s="55" t="s">
        <v>960</v>
      </c>
      <c r="D23" s="56"/>
      <c r="E23" s="57"/>
      <c r="F23" s="57"/>
      <c r="G23" s="58"/>
      <c r="H23" s="209"/>
      <c r="I23" s="46"/>
    </row>
    <row r="24" spans="1:9" s="52" customFormat="1" x14ac:dyDescent="0.25">
      <c r="A24" s="59" t="s">
        <v>184</v>
      </c>
      <c r="B24" s="60" t="s">
        <v>295</v>
      </c>
      <c r="C24" s="61" t="s">
        <v>960</v>
      </c>
      <c r="D24" s="62"/>
      <c r="E24" s="63"/>
      <c r="F24" s="63"/>
      <c r="G24" s="64"/>
      <c r="H24" s="210"/>
      <c r="I24" s="46"/>
    </row>
    <row r="25" spans="1:9" s="52" customFormat="1" ht="31.5" x14ac:dyDescent="0.25">
      <c r="A25" s="59" t="s">
        <v>186</v>
      </c>
      <c r="B25" s="65" t="s">
        <v>296</v>
      </c>
      <c r="C25" s="61" t="s">
        <v>960</v>
      </c>
      <c r="D25" s="62"/>
      <c r="E25" s="63"/>
      <c r="F25" s="63"/>
      <c r="G25" s="64"/>
      <c r="H25" s="210"/>
      <c r="I25" s="46"/>
    </row>
    <row r="26" spans="1:9" s="52" customFormat="1" ht="31.5" x14ac:dyDescent="0.25">
      <c r="A26" s="59" t="s">
        <v>199</v>
      </c>
      <c r="B26" s="65" t="s">
        <v>297</v>
      </c>
      <c r="C26" s="61" t="s">
        <v>960</v>
      </c>
      <c r="D26" s="62"/>
      <c r="E26" s="63"/>
      <c r="F26" s="63"/>
      <c r="G26" s="64"/>
      <c r="H26" s="210"/>
      <c r="I26" s="46"/>
    </row>
    <row r="27" spans="1:9" s="52" customFormat="1" ht="31.5" x14ac:dyDescent="0.25">
      <c r="A27" s="59" t="s">
        <v>200</v>
      </c>
      <c r="B27" s="65" t="s">
        <v>298</v>
      </c>
      <c r="C27" s="61" t="s">
        <v>960</v>
      </c>
      <c r="D27" s="62"/>
      <c r="E27" s="63"/>
      <c r="F27" s="63"/>
      <c r="G27" s="64"/>
      <c r="H27" s="210"/>
      <c r="I27" s="46"/>
    </row>
    <row r="28" spans="1:9" s="52" customFormat="1" x14ac:dyDescent="0.25">
      <c r="A28" s="59" t="s">
        <v>202</v>
      </c>
      <c r="B28" s="60" t="s">
        <v>299</v>
      </c>
      <c r="C28" s="61" t="s">
        <v>960</v>
      </c>
      <c r="D28" s="62"/>
      <c r="E28" s="63"/>
      <c r="F28" s="63"/>
      <c r="G28" s="64"/>
      <c r="H28" s="210"/>
      <c r="I28" s="46"/>
    </row>
    <row r="29" spans="1:9" s="52" customFormat="1" x14ac:dyDescent="0.25">
      <c r="A29" s="59" t="s">
        <v>225</v>
      </c>
      <c r="B29" s="60" t="s">
        <v>300</v>
      </c>
      <c r="C29" s="61" t="s">
        <v>960</v>
      </c>
      <c r="D29" s="62"/>
      <c r="E29" s="63"/>
      <c r="F29" s="63"/>
      <c r="G29" s="64"/>
      <c r="H29" s="210"/>
      <c r="I29" s="46"/>
    </row>
    <row r="30" spans="1:9" s="52" customFormat="1" x14ac:dyDescent="0.25">
      <c r="A30" s="59" t="s">
        <v>226</v>
      </c>
      <c r="B30" s="60" t="s">
        <v>301</v>
      </c>
      <c r="C30" s="61" t="s">
        <v>960</v>
      </c>
      <c r="D30" s="62"/>
      <c r="E30" s="63"/>
      <c r="F30" s="63"/>
      <c r="G30" s="64"/>
      <c r="H30" s="210"/>
      <c r="I30" s="46"/>
    </row>
    <row r="31" spans="1:9" s="52" customFormat="1" x14ac:dyDescent="0.25">
      <c r="A31" s="59" t="s">
        <v>302</v>
      </c>
      <c r="B31" s="60" t="s">
        <v>303</v>
      </c>
      <c r="C31" s="61" t="s">
        <v>960</v>
      </c>
      <c r="D31" s="62"/>
      <c r="E31" s="63"/>
      <c r="F31" s="63"/>
      <c r="G31" s="64"/>
      <c r="H31" s="210"/>
      <c r="I31" s="46"/>
    </row>
    <row r="32" spans="1:9" s="52" customFormat="1" x14ac:dyDescent="0.25">
      <c r="A32" s="59" t="s">
        <v>304</v>
      </c>
      <c r="B32" s="60" t="s">
        <v>305</v>
      </c>
      <c r="C32" s="61" t="s">
        <v>960</v>
      </c>
      <c r="D32" s="62"/>
      <c r="E32" s="63"/>
      <c r="F32" s="63"/>
      <c r="G32" s="64"/>
      <c r="H32" s="210"/>
      <c r="I32" s="46"/>
    </row>
    <row r="33" spans="1:9" s="52" customFormat="1" x14ac:dyDescent="0.25">
      <c r="A33" s="59" t="s">
        <v>306</v>
      </c>
      <c r="B33" s="60" t="s">
        <v>307</v>
      </c>
      <c r="C33" s="61" t="s">
        <v>960</v>
      </c>
      <c r="D33" s="62"/>
      <c r="E33" s="63"/>
      <c r="F33" s="63"/>
      <c r="G33" s="64"/>
      <c r="H33" s="210"/>
      <c r="I33" s="46"/>
    </row>
    <row r="34" spans="1:9" s="52" customFormat="1" ht="31.5" x14ac:dyDescent="0.25">
      <c r="A34" s="59" t="s">
        <v>308</v>
      </c>
      <c r="B34" s="65" t="s">
        <v>309</v>
      </c>
      <c r="C34" s="61" t="s">
        <v>960</v>
      </c>
      <c r="D34" s="62"/>
      <c r="E34" s="63"/>
      <c r="F34" s="63"/>
      <c r="G34" s="64"/>
      <c r="H34" s="210"/>
      <c r="I34" s="46"/>
    </row>
    <row r="35" spans="1:9" s="52" customFormat="1" x14ac:dyDescent="0.25">
      <c r="A35" s="59" t="s">
        <v>310</v>
      </c>
      <c r="B35" s="66" t="s">
        <v>197</v>
      </c>
      <c r="C35" s="61" t="s">
        <v>960</v>
      </c>
      <c r="D35" s="62"/>
      <c r="E35" s="63"/>
      <c r="F35" s="63"/>
      <c r="G35" s="64"/>
      <c r="H35" s="210"/>
      <c r="I35" s="46"/>
    </row>
    <row r="36" spans="1:9" s="52" customFormat="1" x14ac:dyDescent="0.25">
      <c r="A36" s="59" t="s">
        <v>311</v>
      </c>
      <c r="B36" s="66" t="s">
        <v>198</v>
      </c>
      <c r="C36" s="61" t="s">
        <v>960</v>
      </c>
      <c r="D36" s="62"/>
      <c r="E36" s="63"/>
      <c r="F36" s="63"/>
      <c r="G36" s="64"/>
      <c r="H36" s="210"/>
      <c r="I36" s="46"/>
    </row>
    <row r="37" spans="1:9" s="52" customFormat="1" ht="16.5" thickBot="1" x14ac:dyDescent="0.3">
      <c r="A37" s="59" t="s">
        <v>312</v>
      </c>
      <c r="B37" s="60" t="s">
        <v>313</v>
      </c>
      <c r="C37" s="61" t="s">
        <v>960</v>
      </c>
      <c r="D37" s="62"/>
      <c r="E37" s="63"/>
      <c r="F37" s="63"/>
      <c r="G37" s="64"/>
      <c r="H37" s="210"/>
      <c r="I37" s="46"/>
    </row>
    <row r="38" spans="1:9" s="52" customFormat="1" ht="31.5" x14ac:dyDescent="0.25">
      <c r="A38" s="59" t="s">
        <v>230</v>
      </c>
      <c r="B38" s="54" t="s">
        <v>314</v>
      </c>
      <c r="C38" s="61" t="s">
        <v>960</v>
      </c>
      <c r="D38" s="62"/>
      <c r="E38" s="211"/>
      <c r="F38" s="211"/>
      <c r="G38" s="211"/>
      <c r="H38" s="210"/>
      <c r="I38" s="46"/>
    </row>
    <row r="39" spans="1:9" s="52" customFormat="1" x14ac:dyDescent="0.25">
      <c r="A39" s="59" t="s">
        <v>232</v>
      </c>
      <c r="B39" s="60" t="s">
        <v>295</v>
      </c>
      <c r="C39" s="61" t="s">
        <v>960</v>
      </c>
      <c r="D39" s="62"/>
      <c r="E39" s="211"/>
      <c r="F39" s="211"/>
      <c r="G39" s="211"/>
      <c r="H39" s="210"/>
      <c r="I39" s="46"/>
    </row>
    <row r="40" spans="1:9" s="52" customFormat="1" ht="31.5" x14ac:dyDescent="0.25">
      <c r="A40" s="59" t="s">
        <v>315</v>
      </c>
      <c r="B40" s="67" t="s">
        <v>296</v>
      </c>
      <c r="C40" s="61" t="s">
        <v>960</v>
      </c>
      <c r="D40" s="62"/>
      <c r="E40" s="211"/>
      <c r="F40" s="211"/>
      <c r="G40" s="211"/>
      <c r="H40" s="210"/>
      <c r="I40" s="46"/>
    </row>
    <row r="41" spans="1:9" s="52" customFormat="1" ht="31.5" x14ac:dyDescent="0.25">
      <c r="A41" s="59" t="s">
        <v>316</v>
      </c>
      <c r="B41" s="67" t="s">
        <v>297</v>
      </c>
      <c r="C41" s="61" t="s">
        <v>960</v>
      </c>
      <c r="D41" s="62"/>
      <c r="E41" s="211"/>
      <c r="F41" s="211"/>
      <c r="G41" s="211"/>
      <c r="H41" s="210"/>
      <c r="I41" s="46"/>
    </row>
    <row r="42" spans="1:9" s="52" customFormat="1" ht="31.5" x14ac:dyDescent="0.25">
      <c r="A42" s="59" t="s">
        <v>317</v>
      </c>
      <c r="B42" s="67" t="s">
        <v>298</v>
      </c>
      <c r="C42" s="61" t="s">
        <v>960</v>
      </c>
      <c r="D42" s="62"/>
      <c r="E42" s="211"/>
      <c r="F42" s="211"/>
      <c r="G42" s="211"/>
      <c r="H42" s="210"/>
      <c r="I42" s="46"/>
    </row>
    <row r="43" spans="1:9" s="52" customFormat="1" x14ac:dyDescent="0.25">
      <c r="A43" s="59" t="s">
        <v>234</v>
      </c>
      <c r="B43" s="60" t="s">
        <v>299</v>
      </c>
      <c r="C43" s="61" t="s">
        <v>960</v>
      </c>
      <c r="D43" s="62"/>
      <c r="E43" s="211"/>
      <c r="F43" s="211"/>
      <c r="G43" s="211"/>
      <c r="H43" s="210"/>
      <c r="I43" s="46"/>
    </row>
    <row r="44" spans="1:9" s="52" customFormat="1" x14ac:dyDescent="0.25">
      <c r="A44" s="59" t="s">
        <v>236</v>
      </c>
      <c r="B44" s="60" t="s">
        <v>300</v>
      </c>
      <c r="C44" s="61" t="s">
        <v>960</v>
      </c>
      <c r="D44" s="62"/>
      <c r="E44" s="211"/>
      <c r="F44" s="211"/>
      <c r="G44" s="211"/>
      <c r="H44" s="210"/>
      <c r="I44" s="46"/>
    </row>
    <row r="45" spans="1:9" s="52" customFormat="1" x14ac:dyDescent="0.25">
      <c r="A45" s="59" t="s">
        <v>237</v>
      </c>
      <c r="B45" s="60" t="s">
        <v>301</v>
      </c>
      <c r="C45" s="61" t="s">
        <v>960</v>
      </c>
      <c r="D45" s="62"/>
      <c r="E45" s="211"/>
      <c r="F45" s="211"/>
      <c r="G45" s="211"/>
      <c r="H45" s="210"/>
      <c r="I45" s="46"/>
    </row>
    <row r="46" spans="1:9" s="52" customFormat="1" x14ac:dyDescent="0.25">
      <c r="A46" s="59" t="s">
        <v>239</v>
      </c>
      <c r="B46" s="60" t="s">
        <v>303</v>
      </c>
      <c r="C46" s="61" t="s">
        <v>960</v>
      </c>
      <c r="D46" s="62"/>
      <c r="E46" s="211"/>
      <c r="F46" s="211"/>
      <c r="G46" s="211"/>
      <c r="H46" s="210"/>
      <c r="I46" s="46"/>
    </row>
    <row r="47" spans="1:9" s="52" customFormat="1" x14ac:dyDescent="0.25">
      <c r="A47" s="59" t="s">
        <v>249</v>
      </c>
      <c r="B47" s="60" t="s">
        <v>305</v>
      </c>
      <c r="C47" s="61" t="s">
        <v>960</v>
      </c>
      <c r="D47" s="62"/>
      <c r="E47" s="211"/>
      <c r="F47" s="211"/>
      <c r="G47" s="211"/>
      <c r="H47" s="210"/>
      <c r="I47" s="46"/>
    </row>
    <row r="48" spans="1:9" s="52" customFormat="1" x14ac:dyDescent="0.25">
      <c r="A48" s="59" t="s">
        <v>251</v>
      </c>
      <c r="B48" s="60" t="s">
        <v>307</v>
      </c>
      <c r="C48" s="61" t="s">
        <v>960</v>
      </c>
      <c r="D48" s="62"/>
      <c r="E48" s="211"/>
      <c r="F48" s="211"/>
      <c r="G48" s="211"/>
      <c r="H48" s="210"/>
      <c r="I48" s="46"/>
    </row>
    <row r="49" spans="1:9" s="52" customFormat="1" ht="31.5" x14ac:dyDescent="0.25">
      <c r="A49" s="59" t="s">
        <v>318</v>
      </c>
      <c r="B49" s="65" t="s">
        <v>309</v>
      </c>
      <c r="C49" s="61" t="s">
        <v>960</v>
      </c>
      <c r="D49" s="62"/>
      <c r="E49" s="211"/>
      <c r="F49" s="211"/>
      <c r="G49" s="211"/>
      <c r="H49" s="210"/>
      <c r="I49" s="46"/>
    </row>
    <row r="50" spans="1:9" s="52" customFormat="1" x14ac:dyDescent="0.25">
      <c r="A50" s="59" t="s">
        <v>319</v>
      </c>
      <c r="B50" s="67" t="s">
        <v>197</v>
      </c>
      <c r="C50" s="61" t="s">
        <v>960</v>
      </c>
      <c r="D50" s="62"/>
      <c r="E50" s="211"/>
      <c r="F50" s="211"/>
      <c r="G50" s="211"/>
      <c r="H50" s="210"/>
      <c r="I50" s="46"/>
    </row>
    <row r="51" spans="1:9" s="52" customFormat="1" x14ac:dyDescent="0.25">
      <c r="A51" s="59" t="s">
        <v>320</v>
      </c>
      <c r="B51" s="67" t="s">
        <v>198</v>
      </c>
      <c r="C51" s="61" t="s">
        <v>960</v>
      </c>
      <c r="D51" s="62"/>
      <c r="E51" s="211"/>
      <c r="F51" s="211"/>
      <c r="G51" s="211"/>
      <c r="H51" s="210"/>
      <c r="I51" s="46"/>
    </row>
    <row r="52" spans="1:9" s="52" customFormat="1" x14ac:dyDescent="0.25">
      <c r="A52" s="59" t="s">
        <v>321</v>
      </c>
      <c r="B52" s="60" t="s">
        <v>313</v>
      </c>
      <c r="C52" s="61" t="s">
        <v>960</v>
      </c>
      <c r="D52" s="62"/>
      <c r="E52" s="211"/>
      <c r="F52" s="211"/>
      <c r="G52" s="211"/>
      <c r="H52" s="210"/>
      <c r="I52" s="46"/>
    </row>
    <row r="53" spans="1:9" s="52" customFormat="1" x14ac:dyDescent="0.25">
      <c r="A53" s="59" t="s">
        <v>322</v>
      </c>
      <c r="B53" s="68" t="s">
        <v>323</v>
      </c>
      <c r="C53" s="61" t="s">
        <v>960</v>
      </c>
      <c r="D53" s="62"/>
      <c r="E53" s="211"/>
      <c r="F53" s="211"/>
      <c r="G53" s="211"/>
      <c r="H53" s="210"/>
      <c r="I53" s="46"/>
    </row>
    <row r="54" spans="1:9" s="52" customFormat="1" x14ac:dyDescent="0.25">
      <c r="A54" s="59" t="s">
        <v>315</v>
      </c>
      <c r="B54" s="67" t="s">
        <v>324</v>
      </c>
      <c r="C54" s="61" t="s">
        <v>960</v>
      </c>
      <c r="D54" s="62"/>
      <c r="E54" s="211"/>
      <c r="F54" s="211"/>
      <c r="G54" s="211"/>
      <c r="H54" s="210"/>
      <c r="I54" s="46"/>
    </row>
    <row r="55" spans="1:9" s="52" customFormat="1" x14ac:dyDescent="0.25">
      <c r="A55" s="59" t="s">
        <v>316</v>
      </c>
      <c r="B55" s="66" t="s">
        <v>325</v>
      </c>
      <c r="C55" s="61" t="s">
        <v>960</v>
      </c>
      <c r="D55" s="62"/>
      <c r="E55" s="211"/>
      <c r="F55" s="211"/>
      <c r="G55" s="211"/>
      <c r="H55" s="210"/>
      <c r="I55" s="46"/>
    </row>
    <row r="56" spans="1:9" s="52" customFormat="1" x14ac:dyDescent="0.25">
      <c r="A56" s="59" t="s">
        <v>326</v>
      </c>
      <c r="B56" s="69" t="s">
        <v>327</v>
      </c>
      <c r="C56" s="61" t="s">
        <v>960</v>
      </c>
      <c r="D56" s="62"/>
      <c r="E56" s="211"/>
      <c r="F56" s="211"/>
      <c r="G56" s="211"/>
      <c r="H56" s="210"/>
      <c r="I56" s="46"/>
    </row>
    <row r="57" spans="1:9" s="52" customFormat="1" ht="31.5" x14ac:dyDescent="0.25">
      <c r="A57" s="59" t="s">
        <v>328</v>
      </c>
      <c r="B57" s="70" t="s">
        <v>329</v>
      </c>
      <c r="C57" s="61" t="s">
        <v>960</v>
      </c>
      <c r="D57" s="62"/>
      <c r="E57" s="211"/>
      <c r="F57" s="211"/>
      <c r="G57" s="211"/>
      <c r="H57" s="210"/>
      <c r="I57" s="46"/>
    </row>
    <row r="58" spans="1:9" s="52" customFormat="1" x14ac:dyDescent="0.25">
      <c r="A58" s="59" t="s">
        <v>330</v>
      </c>
      <c r="B58" s="70" t="s">
        <v>331</v>
      </c>
      <c r="C58" s="61" t="s">
        <v>960</v>
      </c>
      <c r="D58" s="62"/>
      <c r="E58" s="211"/>
      <c r="F58" s="211"/>
      <c r="G58" s="211"/>
      <c r="H58" s="210"/>
      <c r="I58" s="46"/>
    </row>
    <row r="59" spans="1:9" s="52" customFormat="1" x14ac:dyDescent="0.25">
      <c r="A59" s="59" t="s">
        <v>332</v>
      </c>
      <c r="B59" s="69" t="s">
        <v>333</v>
      </c>
      <c r="C59" s="61" t="s">
        <v>960</v>
      </c>
      <c r="D59" s="62"/>
      <c r="E59" s="211"/>
      <c r="F59" s="211"/>
      <c r="G59" s="211"/>
      <c r="H59" s="210"/>
      <c r="I59" s="46"/>
    </row>
    <row r="60" spans="1:9" s="52" customFormat="1" x14ac:dyDescent="0.25">
      <c r="A60" s="59" t="s">
        <v>317</v>
      </c>
      <c r="B60" s="66" t="s">
        <v>334</v>
      </c>
      <c r="C60" s="61" t="s">
        <v>960</v>
      </c>
      <c r="D60" s="62"/>
      <c r="E60" s="211"/>
      <c r="F60" s="211"/>
      <c r="G60" s="211"/>
      <c r="H60" s="210"/>
      <c r="I60" s="46"/>
    </row>
    <row r="61" spans="1:9" s="52" customFormat="1" x14ac:dyDescent="0.25">
      <c r="A61" s="59" t="s">
        <v>335</v>
      </c>
      <c r="B61" s="66" t="s">
        <v>336</v>
      </c>
      <c r="C61" s="61" t="s">
        <v>960</v>
      </c>
      <c r="D61" s="62"/>
      <c r="E61" s="211"/>
      <c r="F61" s="211"/>
      <c r="G61" s="211"/>
      <c r="H61" s="210"/>
      <c r="I61" s="46"/>
    </row>
    <row r="62" spans="1:9" s="52" customFormat="1" x14ac:dyDescent="0.25">
      <c r="A62" s="59" t="s">
        <v>337</v>
      </c>
      <c r="B62" s="68" t="s">
        <v>338</v>
      </c>
      <c r="C62" s="61" t="s">
        <v>960</v>
      </c>
      <c r="D62" s="62"/>
      <c r="E62" s="211"/>
      <c r="F62" s="211"/>
      <c r="G62" s="211"/>
      <c r="H62" s="210"/>
      <c r="I62" s="46"/>
    </row>
    <row r="63" spans="1:9" s="52" customFormat="1" ht="31.5" x14ac:dyDescent="0.25">
      <c r="A63" s="59" t="s">
        <v>339</v>
      </c>
      <c r="B63" s="67" t="s">
        <v>340</v>
      </c>
      <c r="C63" s="61" t="s">
        <v>960</v>
      </c>
      <c r="D63" s="62"/>
      <c r="E63" s="211"/>
      <c r="F63" s="211"/>
      <c r="G63" s="211"/>
      <c r="H63" s="210"/>
      <c r="I63" s="46"/>
    </row>
    <row r="64" spans="1:9" s="52" customFormat="1" ht="31.5" x14ac:dyDescent="0.25">
      <c r="A64" s="59" t="s">
        <v>341</v>
      </c>
      <c r="B64" s="67" t="s">
        <v>342</v>
      </c>
      <c r="C64" s="61" t="s">
        <v>960</v>
      </c>
      <c r="D64" s="62"/>
      <c r="E64" s="211"/>
      <c r="F64" s="211"/>
      <c r="G64" s="211"/>
      <c r="H64" s="210"/>
      <c r="I64" s="46"/>
    </row>
    <row r="65" spans="1:9" s="52" customFormat="1" x14ac:dyDescent="0.25">
      <c r="A65" s="59" t="s">
        <v>343</v>
      </c>
      <c r="B65" s="66" t="s">
        <v>344</v>
      </c>
      <c r="C65" s="61" t="s">
        <v>960</v>
      </c>
      <c r="D65" s="62"/>
      <c r="E65" s="211"/>
      <c r="F65" s="211"/>
      <c r="G65" s="211"/>
      <c r="H65" s="210"/>
      <c r="I65" s="46"/>
    </row>
    <row r="66" spans="1:9" s="52" customFormat="1" x14ac:dyDescent="0.25">
      <c r="A66" s="59" t="s">
        <v>345</v>
      </c>
      <c r="B66" s="66" t="s">
        <v>346</v>
      </c>
      <c r="C66" s="61" t="s">
        <v>960</v>
      </c>
      <c r="D66" s="62"/>
      <c r="E66" s="211"/>
      <c r="F66" s="211"/>
      <c r="G66" s="211"/>
      <c r="H66" s="210"/>
      <c r="I66" s="46"/>
    </row>
    <row r="67" spans="1:9" s="52" customFormat="1" x14ac:dyDescent="0.25">
      <c r="A67" s="59" t="s">
        <v>347</v>
      </c>
      <c r="B67" s="66" t="s">
        <v>348</v>
      </c>
      <c r="C67" s="61" t="s">
        <v>960</v>
      </c>
      <c r="D67" s="62"/>
      <c r="E67" s="211"/>
      <c r="F67" s="211"/>
      <c r="G67" s="211"/>
      <c r="H67" s="210"/>
      <c r="I67" s="46"/>
    </row>
    <row r="68" spans="1:9" s="52" customFormat="1" x14ac:dyDescent="0.25">
      <c r="A68" s="59" t="s">
        <v>349</v>
      </c>
      <c r="B68" s="68" t="s">
        <v>350</v>
      </c>
      <c r="C68" s="61" t="s">
        <v>960</v>
      </c>
      <c r="D68" s="62"/>
      <c r="E68" s="211"/>
      <c r="F68" s="211"/>
      <c r="G68" s="211"/>
      <c r="H68" s="210"/>
      <c r="I68" s="46"/>
    </row>
    <row r="69" spans="1:9" s="52" customFormat="1" x14ac:dyDescent="0.25">
      <c r="A69" s="59" t="s">
        <v>351</v>
      </c>
      <c r="B69" s="68" t="s">
        <v>352</v>
      </c>
      <c r="C69" s="61" t="s">
        <v>960</v>
      </c>
      <c r="D69" s="62"/>
      <c r="E69" s="211"/>
      <c r="F69" s="211"/>
      <c r="G69" s="211"/>
      <c r="H69" s="210"/>
      <c r="I69" s="46"/>
    </row>
    <row r="70" spans="1:9" s="52" customFormat="1" x14ac:dyDescent="0.25">
      <c r="A70" s="59" t="s">
        <v>353</v>
      </c>
      <c r="B70" s="68" t="s">
        <v>354</v>
      </c>
      <c r="C70" s="61" t="s">
        <v>960</v>
      </c>
      <c r="D70" s="62"/>
      <c r="E70" s="211"/>
      <c r="F70" s="211"/>
      <c r="G70" s="211"/>
      <c r="H70" s="210"/>
      <c r="I70" s="46"/>
    </row>
    <row r="71" spans="1:9" s="52" customFormat="1" x14ac:dyDescent="0.25">
      <c r="A71" s="59" t="s">
        <v>241</v>
      </c>
      <c r="B71" s="66" t="s">
        <v>355</v>
      </c>
      <c r="C71" s="61" t="s">
        <v>960</v>
      </c>
      <c r="D71" s="62"/>
      <c r="E71" s="211"/>
      <c r="F71" s="211"/>
      <c r="G71" s="211"/>
      <c r="H71" s="210"/>
      <c r="I71" s="46"/>
    </row>
    <row r="72" spans="1:9" s="52" customFormat="1" x14ac:dyDescent="0.25">
      <c r="A72" s="59" t="s">
        <v>245</v>
      </c>
      <c r="B72" s="66" t="s">
        <v>356</v>
      </c>
      <c r="C72" s="61" t="s">
        <v>960</v>
      </c>
      <c r="D72" s="62"/>
      <c r="E72" s="211"/>
      <c r="F72" s="211"/>
      <c r="G72" s="211"/>
      <c r="H72" s="210"/>
      <c r="I72" s="46"/>
    </row>
    <row r="73" spans="1:9" s="52" customFormat="1" x14ac:dyDescent="0.25">
      <c r="A73" s="59" t="s">
        <v>357</v>
      </c>
      <c r="B73" s="68" t="s">
        <v>358</v>
      </c>
      <c r="C73" s="61" t="s">
        <v>960</v>
      </c>
      <c r="D73" s="62"/>
      <c r="E73" s="211"/>
      <c r="F73" s="211"/>
      <c r="G73" s="211"/>
      <c r="H73" s="210"/>
      <c r="I73" s="46"/>
    </row>
    <row r="74" spans="1:9" s="52" customFormat="1" x14ac:dyDescent="0.25">
      <c r="A74" s="59" t="s">
        <v>359</v>
      </c>
      <c r="B74" s="66" t="s">
        <v>360</v>
      </c>
      <c r="C74" s="61" t="s">
        <v>960</v>
      </c>
      <c r="D74" s="62"/>
      <c r="E74" s="211"/>
      <c r="F74" s="211"/>
      <c r="G74" s="211"/>
      <c r="H74" s="210"/>
      <c r="I74" s="46"/>
    </row>
    <row r="75" spans="1:9" s="52" customFormat="1" x14ac:dyDescent="0.25">
      <c r="A75" s="59" t="s">
        <v>361</v>
      </c>
      <c r="B75" s="66" t="s">
        <v>362</v>
      </c>
      <c r="C75" s="61" t="s">
        <v>960</v>
      </c>
      <c r="D75" s="62"/>
      <c r="E75" s="211"/>
      <c r="F75" s="211"/>
      <c r="G75" s="211"/>
      <c r="H75" s="210"/>
      <c r="I75" s="46"/>
    </row>
    <row r="76" spans="1:9" s="52" customFormat="1" ht="16.5" thickBot="1" x14ac:dyDescent="0.3">
      <c r="A76" s="71" t="s">
        <v>363</v>
      </c>
      <c r="B76" s="72" t="s">
        <v>364</v>
      </c>
      <c r="C76" s="73" t="s">
        <v>960</v>
      </c>
      <c r="D76" s="74"/>
      <c r="E76" s="212"/>
      <c r="F76" s="212"/>
      <c r="G76" s="212"/>
      <c r="H76" s="213"/>
      <c r="I76" s="46"/>
    </row>
    <row r="77" spans="1:9" s="52" customFormat="1" x14ac:dyDescent="0.25">
      <c r="A77" s="53" t="s">
        <v>365</v>
      </c>
      <c r="B77" s="75" t="s">
        <v>366</v>
      </c>
      <c r="C77" s="55" t="s">
        <v>960</v>
      </c>
      <c r="D77" s="56"/>
      <c r="E77" s="214"/>
      <c r="F77" s="214"/>
      <c r="G77" s="214"/>
      <c r="H77" s="209"/>
      <c r="I77" s="46"/>
    </row>
    <row r="78" spans="1:9" s="52" customFormat="1" x14ac:dyDescent="0.25">
      <c r="A78" s="59" t="s">
        <v>367</v>
      </c>
      <c r="B78" s="66" t="s">
        <v>368</v>
      </c>
      <c r="C78" s="61" t="s">
        <v>960</v>
      </c>
      <c r="D78" s="62"/>
      <c r="E78" s="211"/>
      <c r="F78" s="211"/>
      <c r="G78" s="211"/>
      <c r="H78" s="210"/>
      <c r="I78" s="46"/>
    </row>
    <row r="79" spans="1:9" s="52" customFormat="1" x14ac:dyDescent="0.25">
      <c r="A79" s="59" t="s">
        <v>369</v>
      </c>
      <c r="B79" s="66" t="s">
        <v>370</v>
      </c>
      <c r="C79" s="61" t="s">
        <v>960</v>
      </c>
      <c r="D79" s="62"/>
      <c r="E79" s="211"/>
      <c r="F79" s="211"/>
      <c r="G79" s="211"/>
      <c r="H79" s="210"/>
      <c r="I79" s="46"/>
    </row>
    <row r="80" spans="1:9" s="52" customFormat="1" ht="16.5" thickBot="1" x14ac:dyDescent="0.3">
      <c r="A80" s="76" t="s">
        <v>371</v>
      </c>
      <c r="B80" s="77" t="s">
        <v>372</v>
      </c>
      <c r="C80" s="78" t="s">
        <v>960</v>
      </c>
      <c r="D80" s="79"/>
      <c r="E80" s="215"/>
      <c r="F80" s="215"/>
      <c r="G80" s="215"/>
      <c r="H80" s="216"/>
      <c r="I80" s="46"/>
    </row>
    <row r="81" spans="1:9" s="52" customFormat="1" x14ac:dyDescent="0.25">
      <c r="A81" s="80" t="s">
        <v>373</v>
      </c>
      <c r="B81" s="54" t="s">
        <v>374</v>
      </c>
      <c r="C81" s="81" t="s">
        <v>960</v>
      </c>
      <c r="D81" s="82"/>
      <c r="E81" s="217"/>
      <c r="F81" s="217"/>
      <c r="G81" s="217"/>
      <c r="H81" s="218"/>
      <c r="I81" s="46"/>
    </row>
    <row r="82" spans="1:9" s="52" customFormat="1" x14ac:dyDescent="0.25">
      <c r="A82" s="59" t="s">
        <v>375</v>
      </c>
      <c r="B82" s="60" t="s">
        <v>295</v>
      </c>
      <c r="C82" s="61" t="s">
        <v>960</v>
      </c>
      <c r="D82" s="62"/>
      <c r="E82" s="211"/>
      <c r="F82" s="211"/>
      <c r="G82" s="211"/>
      <c r="H82" s="210"/>
      <c r="I82" s="46"/>
    </row>
    <row r="83" spans="1:9" s="52" customFormat="1" ht="31.5" x14ac:dyDescent="0.25">
      <c r="A83" s="59" t="s">
        <v>376</v>
      </c>
      <c r="B83" s="67" t="s">
        <v>296</v>
      </c>
      <c r="C83" s="61" t="s">
        <v>960</v>
      </c>
      <c r="D83" s="62"/>
      <c r="E83" s="211"/>
      <c r="F83" s="211"/>
      <c r="G83" s="211"/>
      <c r="H83" s="210"/>
      <c r="I83" s="46"/>
    </row>
    <row r="84" spans="1:9" s="52" customFormat="1" ht="31.5" x14ac:dyDescent="0.25">
      <c r="A84" s="59" t="s">
        <v>377</v>
      </c>
      <c r="B84" s="67" t="s">
        <v>297</v>
      </c>
      <c r="C84" s="61" t="s">
        <v>960</v>
      </c>
      <c r="D84" s="62"/>
      <c r="E84" s="211"/>
      <c r="F84" s="211"/>
      <c r="G84" s="211"/>
      <c r="H84" s="210"/>
      <c r="I84" s="46"/>
    </row>
    <row r="85" spans="1:9" s="52" customFormat="1" ht="31.5" x14ac:dyDescent="0.25">
      <c r="A85" s="59" t="s">
        <v>378</v>
      </c>
      <c r="B85" s="67" t="s">
        <v>298</v>
      </c>
      <c r="C85" s="61" t="s">
        <v>960</v>
      </c>
      <c r="D85" s="62"/>
      <c r="E85" s="211"/>
      <c r="F85" s="211"/>
      <c r="G85" s="211"/>
      <c r="H85" s="210"/>
      <c r="I85" s="46"/>
    </row>
    <row r="86" spans="1:9" s="52" customFormat="1" x14ac:dyDescent="0.25">
      <c r="A86" s="59" t="s">
        <v>379</v>
      </c>
      <c r="B86" s="60" t="s">
        <v>299</v>
      </c>
      <c r="C86" s="61" t="s">
        <v>960</v>
      </c>
      <c r="D86" s="62"/>
      <c r="E86" s="211"/>
      <c r="F86" s="211"/>
      <c r="G86" s="211"/>
      <c r="H86" s="210"/>
      <c r="I86" s="46"/>
    </row>
    <row r="87" spans="1:9" s="52" customFormat="1" x14ac:dyDescent="0.25">
      <c r="A87" s="59" t="s">
        <v>380</v>
      </c>
      <c r="B87" s="60" t="s">
        <v>300</v>
      </c>
      <c r="C87" s="61" t="s">
        <v>960</v>
      </c>
      <c r="D87" s="62"/>
      <c r="E87" s="211"/>
      <c r="F87" s="211"/>
      <c r="G87" s="211"/>
      <c r="H87" s="210"/>
      <c r="I87" s="46"/>
    </row>
    <row r="88" spans="1:9" s="52" customFormat="1" x14ac:dyDescent="0.25">
      <c r="A88" s="59" t="s">
        <v>381</v>
      </c>
      <c r="B88" s="60" t="s">
        <v>301</v>
      </c>
      <c r="C88" s="61" t="s">
        <v>960</v>
      </c>
      <c r="D88" s="62"/>
      <c r="E88" s="211"/>
      <c r="F88" s="211"/>
      <c r="G88" s="211"/>
      <c r="H88" s="210"/>
      <c r="I88" s="46"/>
    </row>
    <row r="89" spans="1:9" s="52" customFormat="1" x14ac:dyDescent="0.25">
      <c r="A89" s="59" t="s">
        <v>382</v>
      </c>
      <c r="B89" s="60" t="s">
        <v>303</v>
      </c>
      <c r="C89" s="61" t="s">
        <v>960</v>
      </c>
      <c r="D89" s="62"/>
      <c r="E89" s="211"/>
      <c r="F89" s="211"/>
      <c r="G89" s="211"/>
      <c r="H89" s="210"/>
      <c r="I89" s="46"/>
    </row>
    <row r="90" spans="1:9" s="52" customFormat="1" x14ac:dyDescent="0.25">
      <c r="A90" s="59" t="s">
        <v>383</v>
      </c>
      <c r="B90" s="60" t="s">
        <v>305</v>
      </c>
      <c r="C90" s="61" t="s">
        <v>960</v>
      </c>
      <c r="D90" s="62"/>
      <c r="E90" s="211"/>
      <c r="F90" s="211"/>
      <c r="G90" s="211"/>
      <c r="H90" s="210"/>
      <c r="I90" s="46"/>
    </row>
    <row r="91" spans="1:9" s="52" customFormat="1" x14ac:dyDescent="0.25">
      <c r="A91" s="59" t="s">
        <v>384</v>
      </c>
      <c r="B91" s="60" t="s">
        <v>307</v>
      </c>
      <c r="C91" s="61" t="s">
        <v>960</v>
      </c>
      <c r="D91" s="62"/>
      <c r="E91" s="211"/>
      <c r="F91" s="211"/>
      <c r="G91" s="211"/>
      <c r="H91" s="210"/>
      <c r="I91" s="46"/>
    </row>
    <row r="92" spans="1:9" s="52" customFormat="1" ht="31.5" x14ac:dyDescent="0.25">
      <c r="A92" s="59" t="s">
        <v>385</v>
      </c>
      <c r="B92" s="65" t="s">
        <v>309</v>
      </c>
      <c r="C92" s="61" t="s">
        <v>960</v>
      </c>
      <c r="D92" s="62"/>
      <c r="E92" s="211"/>
      <c r="F92" s="211"/>
      <c r="G92" s="211"/>
      <c r="H92" s="210"/>
      <c r="I92" s="46"/>
    </row>
    <row r="93" spans="1:9" s="52" customFormat="1" x14ac:dyDescent="0.25">
      <c r="A93" s="59" t="s">
        <v>386</v>
      </c>
      <c r="B93" s="67" t="s">
        <v>197</v>
      </c>
      <c r="C93" s="61" t="s">
        <v>960</v>
      </c>
      <c r="D93" s="62"/>
      <c r="E93" s="211"/>
      <c r="F93" s="211"/>
      <c r="G93" s="211"/>
      <c r="H93" s="210"/>
      <c r="I93" s="46"/>
    </row>
    <row r="94" spans="1:9" s="52" customFormat="1" x14ac:dyDescent="0.25">
      <c r="A94" s="59" t="s">
        <v>387</v>
      </c>
      <c r="B94" s="66" t="s">
        <v>198</v>
      </c>
      <c r="C94" s="61" t="s">
        <v>960</v>
      </c>
      <c r="D94" s="62"/>
      <c r="E94" s="211"/>
      <c r="F94" s="211"/>
      <c r="G94" s="211"/>
      <c r="H94" s="210"/>
      <c r="I94" s="46"/>
    </row>
    <row r="95" spans="1:9" s="52" customFormat="1" x14ac:dyDescent="0.25">
      <c r="A95" s="59" t="s">
        <v>388</v>
      </c>
      <c r="B95" s="60" t="s">
        <v>313</v>
      </c>
      <c r="C95" s="61" t="s">
        <v>960</v>
      </c>
      <c r="D95" s="62"/>
      <c r="E95" s="211"/>
      <c r="F95" s="211"/>
      <c r="G95" s="211"/>
      <c r="H95" s="210"/>
      <c r="I95" s="46"/>
    </row>
    <row r="96" spans="1:9" s="52" customFormat="1" x14ac:dyDescent="0.25">
      <c r="A96" s="59" t="s">
        <v>389</v>
      </c>
      <c r="B96" s="83" t="s">
        <v>390</v>
      </c>
      <c r="C96" s="61" t="s">
        <v>960</v>
      </c>
      <c r="D96" s="62"/>
      <c r="E96" s="211"/>
      <c r="F96" s="211"/>
      <c r="G96" s="211"/>
      <c r="H96" s="210"/>
      <c r="I96" s="46"/>
    </row>
    <row r="97" spans="1:9" s="52" customFormat="1" x14ac:dyDescent="0.25">
      <c r="A97" s="59" t="s">
        <v>29</v>
      </c>
      <c r="B97" s="65" t="s">
        <v>391</v>
      </c>
      <c r="C97" s="61" t="s">
        <v>960</v>
      </c>
      <c r="D97" s="62"/>
      <c r="E97" s="211"/>
      <c r="F97" s="211"/>
      <c r="G97" s="211"/>
      <c r="H97" s="210"/>
      <c r="I97" s="46"/>
    </row>
    <row r="98" spans="1:9" s="52" customFormat="1" x14ac:dyDescent="0.25">
      <c r="A98" s="59" t="s">
        <v>392</v>
      </c>
      <c r="B98" s="67" t="s">
        <v>393</v>
      </c>
      <c r="C98" s="61" t="s">
        <v>960</v>
      </c>
      <c r="D98" s="62"/>
      <c r="E98" s="211"/>
      <c r="F98" s="211"/>
      <c r="G98" s="211"/>
      <c r="H98" s="210"/>
      <c r="I98" s="46"/>
    </row>
    <row r="99" spans="1:9" s="52" customFormat="1" x14ac:dyDescent="0.25">
      <c r="A99" s="59" t="s">
        <v>394</v>
      </c>
      <c r="B99" s="67" t="s">
        <v>395</v>
      </c>
      <c r="C99" s="61" t="s">
        <v>960</v>
      </c>
      <c r="D99" s="62"/>
      <c r="E99" s="211"/>
      <c r="F99" s="211"/>
      <c r="G99" s="211"/>
      <c r="H99" s="210"/>
      <c r="I99" s="46"/>
    </row>
    <row r="100" spans="1:9" s="52" customFormat="1" x14ac:dyDescent="0.25">
      <c r="A100" s="59" t="s">
        <v>396</v>
      </c>
      <c r="B100" s="67" t="s">
        <v>397</v>
      </c>
      <c r="C100" s="61" t="s">
        <v>960</v>
      </c>
      <c r="D100" s="62"/>
      <c r="E100" s="211"/>
      <c r="F100" s="211"/>
      <c r="G100" s="211"/>
      <c r="H100" s="210"/>
      <c r="I100" s="46"/>
    </row>
    <row r="101" spans="1:9" s="52" customFormat="1" x14ac:dyDescent="0.25">
      <c r="A101" s="59" t="s">
        <v>398</v>
      </c>
      <c r="B101" s="69" t="s">
        <v>399</v>
      </c>
      <c r="C101" s="61" t="s">
        <v>960</v>
      </c>
      <c r="D101" s="62"/>
      <c r="E101" s="211"/>
      <c r="F101" s="211"/>
      <c r="G101" s="211"/>
      <c r="H101" s="210"/>
      <c r="I101" s="46"/>
    </row>
    <row r="102" spans="1:9" s="52" customFormat="1" x14ac:dyDescent="0.25">
      <c r="A102" s="59" t="s">
        <v>400</v>
      </c>
      <c r="B102" s="66" t="s">
        <v>401</v>
      </c>
      <c r="C102" s="61" t="s">
        <v>960</v>
      </c>
      <c r="D102" s="62"/>
      <c r="E102" s="211"/>
      <c r="F102" s="211"/>
      <c r="G102" s="211"/>
      <c r="H102" s="210"/>
      <c r="I102" s="46"/>
    </row>
    <row r="103" spans="1:9" s="52" customFormat="1" x14ac:dyDescent="0.25">
      <c r="A103" s="59" t="s">
        <v>30</v>
      </c>
      <c r="B103" s="68" t="s">
        <v>358</v>
      </c>
      <c r="C103" s="61" t="s">
        <v>960</v>
      </c>
      <c r="D103" s="62"/>
      <c r="E103" s="211"/>
      <c r="F103" s="211"/>
      <c r="G103" s="211"/>
      <c r="H103" s="210"/>
      <c r="I103" s="46"/>
    </row>
    <row r="104" spans="1:9" s="52" customFormat="1" x14ac:dyDescent="0.25">
      <c r="A104" s="59" t="s">
        <v>402</v>
      </c>
      <c r="B104" s="66" t="s">
        <v>403</v>
      </c>
      <c r="C104" s="61" t="s">
        <v>960</v>
      </c>
      <c r="D104" s="62"/>
      <c r="E104" s="211"/>
      <c r="F104" s="211"/>
      <c r="G104" s="211"/>
      <c r="H104" s="210"/>
      <c r="I104" s="46"/>
    </row>
    <row r="105" spans="1:9" s="52" customFormat="1" x14ac:dyDescent="0.25">
      <c r="A105" s="59" t="s">
        <v>404</v>
      </c>
      <c r="B105" s="66" t="s">
        <v>405</v>
      </c>
      <c r="C105" s="61" t="s">
        <v>960</v>
      </c>
      <c r="D105" s="62"/>
      <c r="E105" s="211"/>
      <c r="F105" s="211"/>
      <c r="G105" s="211"/>
      <c r="H105" s="210"/>
      <c r="I105" s="46"/>
    </row>
    <row r="106" spans="1:9" s="52" customFormat="1" x14ac:dyDescent="0.25">
      <c r="A106" s="59" t="s">
        <v>406</v>
      </c>
      <c r="B106" s="66" t="s">
        <v>407</v>
      </c>
      <c r="C106" s="61" t="s">
        <v>960</v>
      </c>
      <c r="D106" s="62"/>
      <c r="E106" s="211"/>
      <c r="F106" s="211"/>
      <c r="G106" s="211"/>
      <c r="H106" s="210"/>
      <c r="I106" s="46"/>
    </row>
    <row r="107" spans="1:9" s="52" customFormat="1" x14ac:dyDescent="0.25">
      <c r="A107" s="59" t="s">
        <v>408</v>
      </c>
      <c r="B107" s="69" t="s">
        <v>409</v>
      </c>
      <c r="C107" s="61" t="s">
        <v>960</v>
      </c>
      <c r="D107" s="62"/>
      <c r="E107" s="211"/>
      <c r="F107" s="211"/>
      <c r="G107" s="211"/>
      <c r="H107" s="210"/>
      <c r="I107" s="46"/>
    </row>
    <row r="108" spans="1:9" s="52" customFormat="1" x14ac:dyDescent="0.25">
      <c r="A108" s="59" t="s">
        <v>410</v>
      </c>
      <c r="B108" s="66" t="s">
        <v>411</v>
      </c>
      <c r="C108" s="61" t="s">
        <v>960</v>
      </c>
      <c r="D108" s="62"/>
      <c r="E108" s="211"/>
      <c r="F108" s="211"/>
      <c r="G108" s="211"/>
      <c r="H108" s="210"/>
      <c r="I108" s="46"/>
    </row>
    <row r="109" spans="1:9" s="52" customFormat="1" x14ac:dyDescent="0.25">
      <c r="A109" s="59" t="s">
        <v>412</v>
      </c>
      <c r="B109" s="83" t="s">
        <v>413</v>
      </c>
      <c r="C109" s="61" t="s">
        <v>960</v>
      </c>
      <c r="D109" s="62"/>
      <c r="E109" s="211"/>
      <c r="F109" s="211"/>
      <c r="G109" s="211"/>
      <c r="H109" s="210"/>
      <c r="I109" s="46"/>
    </row>
    <row r="110" spans="1:9" s="52" customFormat="1" ht="31.5" x14ac:dyDescent="0.25">
      <c r="A110" s="59" t="s">
        <v>31</v>
      </c>
      <c r="B110" s="65" t="s">
        <v>414</v>
      </c>
      <c r="C110" s="61" t="s">
        <v>960</v>
      </c>
      <c r="D110" s="62"/>
      <c r="E110" s="211"/>
      <c r="F110" s="211"/>
      <c r="G110" s="211"/>
      <c r="H110" s="210"/>
      <c r="I110" s="46"/>
    </row>
    <row r="111" spans="1:9" s="52" customFormat="1" ht="31.5" x14ac:dyDescent="0.25">
      <c r="A111" s="59" t="s">
        <v>415</v>
      </c>
      <c r="B111" s="67" t="s">
        <v>296</v>
      </c>
      <c r="C111" s="61" t="s">
        <v>960</v>
      </c>
      <c r="D111" s="62"/>
      <c r="E111" s="211"/>
      <c r="F111" s="211"/>
      <c r="G111" s="211"/>
      <c r="H111" s="210"/>
      <c r="I111" s="46"/>
    </row>
    <row r="112" spans="1:9" s="52" customFormat="1" ht="31.5" x14ac:dyDescent="0.25">
      <c r="A112" s="59" t="s">
        <v>416</v>
      </c>
      <c r="B112" s="67" t="s">
        <v>297</v>
      </c>
      <c r="C112" s="61" t="s">
        <v>960</v>
      </c>
      <c r="D112" s="62"/>
      <c r="E112" s="211"/>
      <c r="F112" s="211"/>
      <c r="G112" s="211"/>
      <c r="H112" s="210"/>
      <c r="I112" s="46"/>
    </row>
    <row r="113" spans="1:9" s="52" customFormat="1" ht="31.5" x14ac:dyDescent="0.25">
      <c r="A113" s="59" t="s">
        <v>417</v>
      </c>
      <c r="B113" s="67" t="s">
        <v>298</v>
      </c>
      <c r="C113" s="61" t="s">
        <v>960</v>
      </c>
      <c r="D113" s="62"/>
      <c r="E113" s="211"/>
      <c r="F113" s="211"/>
      <c r="G113" s="211"/>
      <c r="H113" s="210"/>
      <c r="I113" s="46"/>
    </row>
    <row r="114" spans="1:9" s="52" customFormat="1" x14ac:dyDescent="0.25">
      <c r="A114" s="59" t="s">
        <v>32</v>
      </c>
      <c r="B114" s="60" t="s">
        <v>299</v>
      </c>
      <c r="C114" s="61" t="s">
        <v>960</v>
      </c>
      <c r="D114" s="62"/>
      <c r="E114" s="211"/>
      <c r="F114" s="211"/>
      <c r="G114" s="211"/>
      <c r="H114" s="210"/>
      <c r="I114" s="46"/>
    </row>
    <row r="115" spans="1:9" s="52" customFormat="1" x14ac:dyDescent="0.25">
      <c r="A115" s="59" t="s">
        <v>33</v>
      </c>
      <c r="B115" s="60" t="s">
        <v>300</v>
      </c>
      <c r="C115" s="61" t="s">
        <v>960</v>
      </c>
      <c r="D115" s="62"/>
      <c r="E115" s="211"/>
      <c r="F115" s="211"/>
      <c r="G115" s="211"/>
      <c r="H115" s="210"/>
      <c r="I115" s="46"/>
    </row>
    <row r="116" spans="1:9" s="52" customFormat="1" x14ac:dyDescent="0.25">
      <c r="A116" s="59" t="s">
        <v>34</v>
      </c>
      <c r="B116" s="60" t="s">
        <v>301</v>
      </c>
      <c r="C116" s="61" t="s">
        <v>960</v>
      </c>
      <c r="D116" s="62"/>
      <c r="E116" s="211"/>
      <c r="F116" s="211"/>
      <c r="G116" s="211"/>
      <c r="H116" s="210"/>
      <c r="I116" s="46"/>
    </row>
    <row r="117" spans="1:9" s="52" customFormat="1" x14ac:dyDescent="0.25">
      <c r="A117" s="59" t="s">
        <v>418</v>
      </c>
      <c r="B117" s="60" t="s">
        <v>303</v>
      </c>
      <c r="C117" s="61" t="s">
        <v>960</v>
      </c>
      <c r="D117" s="62"/>
      <c r="E117" s="211"/>
      <c r="F117" s="211"/>
      <c r="G117" s="211"/>
      <c r="H117" s="210"/>
      <c r="I117" s="46"/>
    </row>
    <row r="118" spans="1:9" s="52" customFormat="1" x14ac:dyDescent="0.25">
      <c r="A118" s="59" t="s">
        <v>419</v>
      </c>
      <c r="B118" s="60" t="s">
        <v>305</v>
      </c>
      <c r="C118" s="61" t="s">
        <v>960</v>
      </c>
      <c r="D118" s="62"/>
      <c r="E118" s="211"/>
      <c r="F118" s="211"/>
      <c r="G118" s="211"/>
      <c r="H118" s="210"/>
      <c r="I118" s="46"/>
    </row>
    <row r="119" spans="1:9" s="52" customFormat="1" x14ac:dyDescent="0.25">
      <c r="A119" s="59" t="s">
        <v>420</v>
      </c>
      <c r="B119" s="60" t="s">
        <v>307</v>
      </c>
      <c r="C119" s="61" t="s">
        <v>960</v>
      </c>
      <c r="D119" s="62"/>
      <c r="E119" s="211"/>
      <c r="F119" s="211"/>
      <c r="G119" s="211"/>
      <c r="H119" s="210"/>
      <c r="I119" s="46"/>
    </row>
    <row r="120" spans="1:9" s="52" customFormat="1" ht="31.5" x14ac:dyDescent="0.25">
      <c r="A120" s="59" t="s">
        <v>421</v>
      </c>
      <c r="B120" s="65" t="s">
        <v>309</v>
      </c>
      <c r="C120" s="61" t="s">
        <v>960</v>
      </c>
      <c r="D120" s="62"/>
      <c r="E120" s="211"/>
      <c r="F120" s="211"/>
      <c r="G120" s="211"/>
      <c r="H120" s="210"/>
      <c r="I120" s="46"/>
    </row>
    <row r="121" spans="1:9" s="52" customFormat="1" x14ac:dyDescent="0.25">
      <c r="A121" s="59" t="s">
        <v>422</v>
      </c>
      <c r="B121" s="66" t="s">
        <v>197</v>
      </c>
      <c r="C121" s="61" t="s">
        <v>960</v>
      </c>
      <c r="D121" s="62"/>
      <c r="E121" s="211"/>
      <c r="F121" s="211"/>
      <c r="G121" s="211"/>
      <c r="H121" s="210"/>
      <c r="I121" s="46"/>
    </row>
    <row r="122" spans="1:9" s="52" customFormat="1" x14ac:dyDescent="0.25">
      <c r="A122" s="59" t="s">
        <v>423</v>
      </c>
      <c r="B122" s="66" t="s">
        <v>198</v>
      </c>
      <c r="C122" s="61" t="s">
        <v>960</v>
      </c>
      <c r="D122" s="62"/>
      <c r="E122" s="211"/>
      <c r="F122" s="211"/>
      <c r="G122" s="211"/>
      <c r="H122" s="210"/>
      <c r="I122" s="46"/>
    </row>
    <row r="123" spans="1:9" s="52" customFormat="1" x14ac:dyDescent="0.25">
      <c r="A123" s="59" t="s">
        <v>424</v>
      </c>
      <c r="B123" s="60" t="s">
        <v>313</v>
      </c>
      <c r="C123" s="61" t="s">
        <v>960</v>
      </c>
      <c r="D123" s="62"/>
      <c r="E123" s="211"/>
      <c r="F123" s="211"/>
      <c r="G123" s="211"/>
      <c r="H123" s="210"/>
      <c r="I123" s="46"/>
    </row>
    <row r="124" spans="1:9" s="52" customFormat="1" x14ac:dyDescent="0.25">
      <c r="A124" s="59" t="s">
        <v>425</v>
      </c>
      <c r="B124" s="83" t="s">
        <v>426</v>
      </c>
      <c r="C124" s="61" t="s">
        <v>960</v>
      </c>
      <c r="D124" s="62"/>
      <c r="E124" s="211"/>
      <c r="F124" s="211"/>
      <c r="G124" s="211"/>
      <c r="H124" s="210"/>
      <c r="I124" s="46"/>
    </row>
    <row r="125" spans="1:9" s="52" customFormat="1" x14ac:dyDescent="0.25">
      <c r="A125" s="59" t="s">
        <v>35</v>
      </c>
      <c r="B125" s="60" t="s">
        <v>295</v>
      </c>
      <c r="C125" s="61" t="s">
        <v>960</v>
      </c>
      <c r="D125" s="62"/>
      <c r="E125" s="211"/>
      <c r="F125" s="211"/>
      <c r="G125" s="211"/>
      <c r="H125" s="210"/>
      <c r="I125" s="46"/>
    </row>
    <row r="126" spans="1:9" s="52" customFormat="1" ht="31.5" x14ac:dyDescent="0.25">
      <c r="A126" s="59" t="s">
        <v>427</v>
      </c>
      <c r="B126" s="67" t="s">
        <v>296</v>
      </c>
      <c r="C126" s="61" t="s">
        <v>960</v>
      </c>
      <c r="D126" s="62"/>
      <c r="E126" s="211"/>
      <c r="F126" s="211"/>
      <c r="G126" s="211"/>
      <c r="H126" s="210"/>
      <c r="I126" s="46"/>
    </row>
    <row r="127" spans="1:9" s="52" customFormat="1" ht="31.5" x14ac:dyDescent="0.25">
      <c r="A127" s="59" t="s">
        <v>428</v>
      </c>
      <c r="B127" s="67" t="s">
        <v>297</v>
      </c>
      <c r="C127" s="61" t="s">
        <v>960</v>
      </c>
      <c r="D127" s="62"/>
      <c r="E127" s="211"/>
      <c r="F127" s="211"/>
      <c r="G127" s="211"/>
      <c r="H127" s="210"/>
      <c r="I127" s="46"/>
    </row>
    <row r="128" spans="1:9" s="52" customFormat="1" ht="31.5" x14ac:dyDescent="0.25">
      <c r="A128" s="59" t="s">
        <v>429</v>
      </c>
      <c r="B128" s="67" t="s">
        <v>298</v>
      </c>
      <c r="C128" s="61" t="s">
        <v>960</v>
      </c>
      <c r="D128" s="62"/>
      <c r="E128" s="211"/>
      <c r="F128" s="211"/>
      <c r="G128" s="211"/>
      <c r="H128" s="210"/>
      <c r="I128" s="46"/>
    </row>
    <row r="129" spans="1:9" s="52" customFormat="1" x14ac:dyDescent="0.25">
      <c r="A129" s="59" t="s">
        <v>36</v>
      </c>
      <c r="B129" s="68" t="s">
        <v>430</v>
      </c>
      <c r="C129" s="61" t="s">
        <v>960</v>
      </c>
      <c r="D129" s="62"/>
      <c r="E129" s="211"/>
      <c r="F129" s="211"/>
      <c r="G129" s="211"/>
      <c r="H129" s="210"/>
      <c r="I129" s="46"/>
    </row>
    <row r="130" spans="1:9" s="52" customFormat="1" x14ac:dyDescent="0.25">
      <c r="A130" s="59" t="s">
        <v>37</v>
      </c>
      <c r="B130" s="68" t="s">
        <v>431</v>
      </c>
      <c r="C130" s="61" t="s">
        <v>960</v>
      </c>
      <c r="D130" s="62"/>
      <c r="E130" s="211"/>
      <c r="F130" s="211"/>
      <c r="G130" s="211"/>
      <c r="H130" s="210"/>
      <c r="I130" s="46"/>
    </row>
    <row r="131" spans="1:9" s="52" customFormat="1" x14ac:dyDescent="0.25">
      <c r="A131" s="59" t="s">
        <v>38</v>
      </c>
      <c r="B131" s="68" t="s">
        <v>432</v>
      </c>
      <c r="C131" s="61" t="s">
        <v>960</v>
      </c>
      <c r="D131" s="62"/>
      <c r="E131" s="211"/>
      <c r="F131" s="211"/>
      <c r="G131" s="211"/>
      <c r="H131" s="210"/>
      <c r="I131" s="46"/>
    </row>
    <row r="132" spans="1:9" s="52" customFormat="1" x14ac:dyDescent="0.25">
      <c r="A132" s="59" t="s">
        <v>433</v>
      </c>
      <c r="B132" s="68" t="s">
        <v>434</v>
      </c>
      <c r="C132" s="61" t="s">
        <v>960</v>
      </c>
      <c r="D132" s="62"/>
      <c r="E132" s="211"/>
      <c r="F132" s="211"/>
      <c r="G132" s="211"/>
      <c r="H132" s="210"/>
      <c r="I132" s="46"/>
    </row>
    <row r="133" spans="1:9" s="52" customFormat="1" x14ac:dyDescent="0.25">
      <c r="A133" s="59" t="s">
        <v>435</v>
      </c>
      <c r="B133" s="68" t="s">
        <v>436</v>
      </c>
      <c r="C133" s="61" t="s">
        <v>960</v>
      </c>
      <c r="D133" s="62"/>
      <c r="E133" s="211"/>
      <c r="F133" s="211"/>
      <c r="G133" s="211"/>
      <c r="H133" s="210"/>
      <c r="I133" s="46"/>
    </row>
    <row r="134" spans="1:9" s="52" customFormat="1" x14ac:dyDescent="0.25">
      <c r="A134" s="59" t="s">
        <v>437</v>
      </c>
      <c r="B134" s="68" t="s">
        <v>438</v>
      </c>
      <c r="C134" s="61" t="s">
        <v>960</v>
      </c>
      <c r="D134" s="62"/>
      <c r="E134" s="211"/>
      <c r="F134" s="211"/>
      <c r="G134" s="211"/>
      <c r="H134" s="210"/>
      <c r="I134" s="46"/>
    </row>
    <row r="135" spans="1:9" s="52" customFormat="1" ht="31.5" x14ac:dyDescent="0.25">
      <c r="A135" s="59" t="s">
        <v>439</v>
      </c>
      <c r="B135" s="68" t="s">
        <v>309</v>
      </c>
      <c r="C135" s="61" t="s">
        <v>960</v>
      </c>
      <c r="D135" s="62"/>
      <c r="E135" s="211"/>
      <c r="F135" s="211"/>
      <c r="G135" s="211"/>
      <c r="H135" s="210"/>
      <c r="I135" s="46"/>
    </row>
    <row r="136" spans="1:9" s="52" customFormat="1" x14ac:dyDescent="0.25">
      <c r="A136" s="59" t="s">
        <v>440</v>
      </c>
      <c r="B136" s="66" t="s">
        <v>441</v>
      </c>
      <c r="C136" s="61" t="s">
        <v>960</v>
      </c>
      <c r="D136" s="62"/>
      <c r="E136" s="211"/>
      <c r="F136" s="211"/>
      <c r="G136" s="211"/>
      <c r="H136" s="210"/>
      <c r="I136" s="46"/>
    </row>
    <row r="137" spans="1:9" s="52" customFormat="1" x14ac:dyDescent="0.25">
      <c r="A137" s="59" t="s">
        <v>442</v>
      </c>
      <c r="B137" s="66" t="s">
        <v>198</v>
      </c>
      <c r="C137" s="61" t="s">
        <v>960</v>
      </c>
      <c r="D137" s="62"/>
      <c r="E137" s="211"/>
      <c r="F137" s="211"/>
      <c r="G137" s="211"/>
      <c r="H137" s="210"/>
      <c r="I137" s="46"/>
    </row>
    <row r="138" spans="1:9" s="52" customFormat="1" x14ac:dyDescent="0.25">
      <c r="A138" s="59" t="s">
        <v>443</v>
      </c>
      <c r="B138" s="68" t="s">
        <v>444</v>
      </c>
      <c r="C138" s="61" t="s">
        <v>960</v>
      </c>
      <c r="D138" s="62"/>
      <c r="E138" s="211"/>
      <c r="F138" s="211"/>
      <c r="G138" s="211"/>
      <c r="H138" s="210"/>
      <c r="I138" s="46"/>
    </row>
    <row r="139" spans="1:9" s="52" customFormat="1" x14ac:dyDescent="0.25">
      <c r="A139" s="59" t="s">
        <v>445</v>
      </c>
      <c r="B139" s="83" t="s">
        <v>446</v>
      </c>
      <c r="C139" s="61" t="s">
        <v>960</v>
      </c>
      <c r="D139" s="62"/>
      <c r="E139" s="211"/>
      <c r="F139" s="211"/>
      <c r="G139" s="211"/>
      <c r="H139" s="210"/>
      <c r="I139" s="46"/>
    </row>
    <row r="140" spans="1:9" s="52" customFormat="1" x14ac:dyDescent="0.25">
      <c r="A140" s="59" t="s">
        <v>39</v>
      </c>
      <c r="B140" s="60" t="s">
        <v>295</v>
      </c>
      <c r="C140" s="61" t="s">
        <v>960</v>
      </c>
      <c r="D140" s="62"/>
      <c r="E140" s="211"/>
      <c r="F140" s="211"/>
      <c r="G140" s="211"/>
      <c r="H140" s="210"/>
      <c r="I140" s="46"/>
    </row>
    <row r="141" spans="1:9" s="52" customFormat="1" ht="31.5" x14ac:dyDescent="0.25">
      <c r="A141" s="59" t="s">
        <v>447</v>
      </c>
      <c r="B141" s="67" t="s">
        <v>296</v>
      </c>
      <c r="C141" s="61" t="s">
        <v>960</v>
      </c>
      <c r="D141" s="62"/>
      <c r="E141" s="211"/>
      <c r="F141" s="211"/>
      <c r="G141" s="211"/>
      <c r="H141" s="210"/>
      <c r="I141" s="46"/>
    </row>
    <row r="142" spans="1:9" s="52" customFormat="1" ht="31.5" x14ac:dyDescent="0.25">
      <c r="A142" s="59" t="s">
        <v>448</v>
      </c>
      <c r="B142" s="67" t="s">
        <v>297</v>
      </c>
      <c r="C142" s="61" t="s">
        <v>960</v>
      </c>
      <c r="D142" s="62"/>
      <c r="E142" s="211"/>
      <c r="F142" s="211"/>
      <c r="G142" s="211"/>
      <c r="H142" s="210"/>
      <c r="I142" s="46"/>
    </row>
    <row r="143" spans="1:9" s="52" customFormat="1" ht="31.5" x14ac:dyDescent="0.25">
      <c r="A143" s="59" t="s">
        <v>449</v>
      </c>
      <c r="B143" s="67" t="s">
        <v>298</v>
      </c>
      <c r="C143" s="61" t="s">
        <v>960</v>
      </c>
      <c r="D143" s="62"/>
      <c r="E143" s="211"/>
      <c r="F143" s="211"/>
      <c r="G143" s="211"/>
      <c r="H143" s="210"/>
      <c r="I143" s="46"/>
    </row>
    <row r="144" spans="1:9" s="52" customFormat="1" x14ac:dyDescent="0.25">
      <c r="A144" s="59" t="s">
        <v>40</v>
      </c>
      <c r="B144" s="60" t="s">
        <v>299</v>
      </c>
      <c r="C144" s="61" t="s">
        <v>960</v>
      </c>
      <c r="D144" s="62"/>
      <c r="E144" s="211"/>
      <c r="F144" s="211"/>
      <c r="G144" s="211"/>
      <c r="H144" s="210"/>
      <c r="I144" s="46"/>
    </row>
    <row r="145" spans="1:9" s="52" customFormat="1" x14ac:dyDescent="0.25">
      <c r="A145" s="59" t="s">
        <v>41</v>
      </c>
      <c r="B145" s="60" t="s">
        <v>300</v>
      </c>
      <c r="C145" s="61" t="s">
        <v>960</v>
      </c>
      <c r="D145" s="62"/>
      <c r="E145" s="211"/>
      <c r="F145" s="211"/>
      <c r="G145" s="211"/>
      <c r="H145" s="210"/>
      <c r="I145" s="46"/>
    </row>
    <row r="146" spans="1:9" s="52" customFormat="1" x14ac:dyDescent="0.25">
      <c r="A146" s="59" t="s">
        <v>42</v>
      </c>
      <c r="B146" s="60" t="s">
        <v>301</v>
      </c>
      <c r="C146" s="61" t="s">
        <v>960</v>
      </c>
      <c r="D146" s="62"/>
      <c r="E146" s="211"/>
      <c r="F146" s="211"/>
      <c r="G146" s="211"/>
      <c r="H146" s="210"/>
      <c r="I146" s="46"/>
    </row>
    <row r="147" spans="1:9" s="52" customFormat="1" x14ac:dyDescent="0.25">
      <c r="A147" s="59" t="s">
        <v>450</v>
      </c>
      <c r="B147" s="65" t="s">
        <v>303</v>
      </c>
      <c r="C147" s="61" t="s">
        <v>960</v>
      </c>
      <c r="D147" s="62"/>
      <c r="E147" s="211"/>
      <c r="F147" s="211"/>
      <c r="G147" s="211"/>
      <c r="H147" s="210"/>
      <c r="I147" s="46"/>
    </row>
    <row r="148" spans="1:9" s="52" customFormat="1" x14ac:dyDescent="0.25">
      <c r="A148" s="59" t="s">
        <v>451</v>
      </c>
      <c r="B148" s="60" t="s">
        <v>305</v>
      </c>
      <c r="C148" s="61" t="s">
        <v>960</v>
      </c>
      <c r="D148" s="62"/>
      <c r="E148" s="211"/>
      <c r="F148" s="211"/>
      <c r="G148" s="211"/>
      <c r="H148" s="210"/>
      <c r="I148" s="46"/>
    </row>
    <row r="149" spans="1:9" s="52" customFormat="1" x14ac:dyDescent="0.25">
      <c r="A149" s="59" t="s">
        <v>452</v>
      </c>
      <c r="B149" s="60" t="s">
        <v>307</v>
      </c>
      <c r="C149" s="61" t="s">
        <v>960</v>
      </c>
      <c r="D149" s="62"/>
      <c r="E149" s="211"/>
      <c r="F149" s="211"/>
      <c r="G149" s="211"/>
      <c r="H149" s="210"/>
      <c r="I149" s="46"/>
    </row>
    <row r="150" spans="1:9" s="52" customFormat="1" ht="31.5" x14ac:dyDescent="0.25">
      <c r="A150" s="59" t="s">
        <v>453</v>
      </c>
      <c r="B150" s="65" t="s">
        <v>309</v>
      </c>
      <c r="C150" s="61" t="s">
        <v>960</v>
      </c>
      <c r="D150" s="62"/>
      <c r="E150" s="211"/>
      <c r="F150" s="211"/>
      <c r="G150" s="211"/>
      <c r="H150" s="210"/>
      <c r="I150" s="46"/>
    </row>
    <row r="151" spans="1:9" s="52" customFormat="1" x14ac:dyDescent="0.25">
      <c r="A151" s="59" t="s">
        <v>454</v>
      </c>
      <c r="B151" s="66" t="s">
        <v>197</v>
      </c>
      <c r="C151" s="61" t="s">
        <v>960</v>
      </c>
      <c r="D151" s="62"/>
      <c r="E151" s="211"/>
      <c r="F151" s="211"/>
      <c r="G151" s="211"/>
      <c r="H151" s="210"/>
      <c r="I151" s="46"/>
    </row>
    <row r="152" spans="1:9" s="52" customFormat="1" x14ac:dyDescent="0.25">
      <c r="A152" s="59" t="s">
        <v>455</v>
      </c>
      <c r="B152" s="66" t="s">
        <v>198</v>
      </c>
      <c r="C152" s="61" t="s">
        <v>960</v>
      </c>
      <c r="D152" s="62"/>
      <c r="E152" s="211"/>
      <c r="F152" s="211"/>
      <c r="G152" s="211"/>
      <c r="H152" s="210"/>
      <c r="I152" s="46"/>
    </row>
    <row r="153" spans="1:9" s="52" customFormat="1" x14ac:dyDescent="0.25">
      <c r="A153" s="59" t="s">
        <v>456</v>
      </c>
      <c r="B153" s="60" t="s">
        <v>313</v>
      </c>
      <c r="C153" s="61" t="s">
        <v>960</v>
      </c>
      <c r="D153" s="62"/>
      <c r="E153" s="211"/>
      <c r="F153" s="211"/>
      <c r="G153" s="211"/>
      <c r="H153" s="210"/>
      <c r="I153" s="46"/>
    </row>
    <row r="154" spans="1:9" s="52" customFormat="1" x14ac:dyDescent="0.25">
      <c r="A154" s="59" t="s">
        <v>457</v>
      </c>
      <c r="B154" s="83" t="s">
        <v>458</v>
      </c>
      <c r="C154" s="61" t="s">
        <v>960</v>
      </c>
      <c r="D154" s="62"/>
      <c r="E154" s="211"/>
      <c r="F154" s="211"/>
      <c r="G154" s="211"/>
      <c r="H154" s="210"/>
      <c r="I154" s="46"/>
    </row>
    <row r="155" spans="1:9" s="52" customFormat="1" x14ac:dyDescent="0.25">
      <c r="A155" s="59" t="s">
        <v>43</v>
      </c>
      <c r="B155" s="68" t="s">
        <v>459</v>
      </c>
      <c r="C155" s="61" t="s">
        <v>960</v>
      </c>
      <c r="D155" s="62"/>
      <c r="E155" s="211"/>
      <c r="F155" s="211"/>
      <c r="G155" s="211"/>
      <c r="H155" s="210"/>
      <c r="I155" s="46"/>
    </row>
    <row r="156" spans="1:9" s="52" customFormat="1" x14ac:dyDescent="0.25">
      <c r="A156" s="59" t="s">
        <v>44</v>
      </c>
      <c r="B156" s="68" t="s">
        <v>460</v>
      </c>
      <c r="C156" s="61" t="s">
        <v>960</v>
      </c>
      <c r="D156" s="62"/>
      <c r="E156" s="211"/>
      <c r="F156" s="211"/>
      <c r="G156" s="211"/>
      <c r="H156" s="210"/>
      <c r="I156" s="46"/>
    </row>
    <row r="157" spans="1:9" s="52" customFormat="1" x14ac:dyDescent="0.25">
      <c r="A157" s="59" t="s">
        <v>45</v>
      </c>
      <c r="B157" s="68" t="s">
        <v>461</v>
      </c>
      <c r="C157" s="61" t="s">
        <v>960</v>
      </c>
      <c r="D157" s="62"/>
      <c r="E157" s="211"/>
      <c r="F157" s="211"/>
      <c r="G157" s="211"/>
      <c r="H157" s="210"/>
      <c r="I157" s="46"/>
    </row>
    <row r="158" spans="1:9" s="52" customFormat="1" ht="16.5" thickBot="1" x14ac:dyDescent="0.3">
      <c r="A158" s="76" t="s">
        <v>46</v>
      </c>
      <c r="B158" s="68" t="s">
        <v>462</v>
      </c>
      <c r="C158" s="78" t="s">
        <v>960</v>
      </c>
      <c r="D158" s="79"/>
      <c r="E158" s="215"/>
      <c r="F158" s="215"/>
      <c r="G158" s="215"/>
      <c r="H158" s="216"/>
      <c r="I158" s="46"/>
    </row>
    <row r="159" spans="1:9" s="52" customFormat="1" x14ac:dyDescent="0.25">
      <c r="A159" s="53" t="s">
        <v>463</v>
      </c>
      <c r="B159" s="54" t="s">
        <v>366</v>
      </c>
      <c r="C159" s="55" t="s">
        <v>464</v>
      </c>
      <c r="D159" s="56"/>
      <c r="E159" s="214"/>
      <c r="F159" s="214"/>
      <c r="G159" s="214"/>
      <c r="H159" s="209"/>
      <c r="I159" s="46"/>
    </row>
    <row r="160" spans="1:9" s="52" customFormat="1" ht="31.5" x14ac:dyDescent="0.25">
      <c r="A160" s="59" t="s">
        <v>47</v>
      </c>
      <c r="B160" s="68" t="s">
        <v>465</v>
      </c>
      <c r="C160" s="61" t="s">
        <v>960</v>
      </c>
      <c r="D160" s="62"/>
      <c r="E160" s="211"/>
      <c r="F160" s="211"/>
      <c r="G160" s="211"/>
      <c r="H160" s="210"/>
      <c r="I160" s="46"/>
    </row>
    <row r="161" spans="1:9" s="52" customFormat="1" x14ac:dyDescent="0.25">
      <c r="A161" s="59" t="s">
        <v>48</v>
      </c>
      <c r="B161" s="68" t="s">
        <v>466</v>
      </c>
      <c r="C161" s="61" t="s">
        <v>960</v>
      </c>
      <c r="D161" s="62"/>
      <c r="E161" s="211"/>
      <c r="F161" s="211"/>
      <c r="G161" s="211"/>
      <c r="H161" s="210"/>
      <c r="I161" s="46"/>
    </row>
    <row r="162" spans="1:9" s="52" customFormat="1" x14ac:dyDescent="0.25">
      <c r="A162" s="59" t="s">
        <v>467</v>
      </c>
      <c r="B162" s="67" t="s">
        <v>468</v>
      </c>
      <c r="C162" s="61" t="s">
        <v>960</v>
      </c>
      <c r="D162" s="62"/>
      <c r="E162" s="211"/>
      <c r="F162" s="211"/>
      <c r="G162" s="211"/>
      <c r="H162" s="210"/>
      <c r="I162" s="46"/>
    </row>
    <row r="163" spans="1:9" s="52" customFormat="1" x14ac:dyDescent="0.25">
      <c r="A163" s="59" t="s">
        <v>49</v>
      </c>
      <c r="B163" s="68" t="s">
        <v>469</v>
      </c>
      <c r="C163" s="61" t="s">
        <v>960</v>
      </c>
      <c r="D163" s="62"/>
      <c r="E163" s="211"/>
      <c r="F163" s="211"/>
      <c r="G163" s="211"/>
      <c r="H163" s="210"/>
      <c r="I163" s="46"/>
    </row>
    <row r="164" spans="1:9" s="52" customFormat="1" x14ac:dyDescent="0.25">
      <c r="A164" s="71" t="s">
        <v>470</v>
      </c>
      <c r="B164" s="67" t="s">
        <v>471</v>
      </c>
      <c r="C164" s="61" t="s">
        <v>960</v>
      </c>
      <c r="D164" s="74"/>
      <c r="E164" s="212"/>
      <c r="F164" s="212"/>
      <c r="G164" s="212"/>
      <c r="H164" s="213"/>
      <c r="I164" s="46"/>
    </row>
    <row r="165" spans="1:9" s="52" customFormat="1" ht="32.25" thickBot="1" x14ac:dyDescent="0.3">
      <c r="A165" s="76" t="s">
        <v>50</v>
      </c>
      <c r="B165" s="84" t="s">
        <v>472</v>
      </c>
      <c r="C165" s="78" t="s">
        <v>464</v>
      </c>
      <c r="D165" s="79"/>
      <c r="E165" s="215"/>
      <c r="F165" s="215"/>
      <c r="G165" s="215"/>
      <c r="H165" s="216"/>
      <c r="I165" s="46"/>
    </row>
    <row r="166" spans="1:9" s="52" customFormat="1" ht="19.5" thickBot="1" x14ac:dyDescent="0.3">
      <c r="A166" s="732" t="s">
        <v>473</v>
      </c>
      <c r="B166" s="733"/>
      <c r="C166" s="733"/>
      <c r="D166" s="733"/>
      <c r="E166" s="733"/>
      <c r="F166" s="733"/>
      <c r="G166" s="733"/>
      <c r="H166" s="734"/>
      <c r="I166" s="46"/>
    </row>
    <row r="167" spans="1:9" s="52" customFormat="1" x14ac:dyDescent="0.25">
      <c r="A167" s="80" t="s">
        <v>474</v>
      </c>
      <c r="B167" s="85" t="s">
        <v>475</v>
      </c>
      <c r="C167" s="81" t="s">
        <v>960</v>
      </c>
      <c r="D167" s="82"/>
      <c r="E167" s="217"/>
      <c r="F167" s="217"/>
      <c r="G167" s="217"/>
      <c r="H167" s="218"/>
      <c r="I167" s="46"/>
    </row>
    <row r="168" spans="1:9" s="52" customFormat="1" x14ac:dyDescent="0.25">
      <c r="A168" s="59" t="s">
        <v>51</v>
      </c>
      <c r="B168" s="60" t="s">
        <v>295</v>
      </c>
      <c r="C168" s="61" t="s">
        <v>960</v>
      </c>
      <c r="D168" s="62"/>
      <c r="E168" s="211"/>
      <c r="F168" s="211"/>
      <c r="G168" s="211"/>
      <c r="H168" s="210"/>
      <c r="I168" s="46"/>
    </row>
    <row r="169" spans="1:9" s="52" customFormat="1" ht="31.5" x14ac:dyDescent="0.25">
      <c r="A169" s="59" t="s">
        <v>476</v>
      </c>
      <c r="B169" s="67" t="s">
        <v>296</v>
      </c>
      <c r="C169" s="61" t="s">
        <v>960</v>
      </c>
      <c r="D169" s="62"/>
      <c r="E169" s="211"/>
      <c r="F169" s="211"/>
      <c r="G169" s="211"/>
      <c r="H169" s="210"/>
      <c r="I169" s="46"/>
    </row>
    <row r="170" spans="1:9" s="52" customFormat="1" ht="31.5" x14ac:dyDescent="0.25">
      <c r="A170" s="59" t="s">
        <v>477</v>
      </c>
      <c r="B170" s="67" t="s">
        <v>297</v>
      </c>
      <c r="C170" s="61" t="s">
        <v>960</v>
      </c>
      <c r="D170" s="62"/>
      <c r="E170" s="211"/>
      <c r="F170" s="211"/>
      <c r="G170" s="211"/>
      <c r="H170" s="210"/>
      <c r="I170" s="46"/>
    </row>
    <row r="171" spans="1:9" s="52" customFormat="1" ht="31.5" x14ac:dyDescent="0.25">
      <c r="A171" s="59" t="s">
        <v>478</v>
      </c>
      <c r="B171" s="67" t="s">
        <v>298</v>
      </c>
      <c r="C171" s="61" t="s">
        <v>960</v>
      </c>
      <c r="D171" s="62"/>
      <c r="E171" s="211"/>
      <c r="F171" s="211"/>
      <c r="G171" s="211"/>
      <c r="H171" s="210"/>
      <c r="I171" s="46"/>
    </row>
    <row r="172" spans="1:9" s="52" customFormat="1" x14ac:dyDescent="0.25">
      <c r="A172" s="59" t="s">
        <v>52</v>
      </c>
      <c r="B172" s="60" t="s">
        <v>299</v>
      </c>
      <c r="C172" s="61" t="s">
        <v>960</v>
      </c>
      <c r="D172" s="62"/>
      <c r="E172" s="211"/>
      <c r="F172" s="211"/>
      <c r="G172" s="211"/>
      <c r="H172" s="210"/>
      <c r="I172" s="46"/>
    </row>
    <row r="173" spans="1:9" s="52" customFormat="1" x14ac:dyDescent="0.25">
      <c r="A173" s="59" t="s">
        <v>53</v>
      </c>
      <c r="B173" s="60" t="s">
        <v>300</v>
      </c>
      <c r="C173" s="61" t="s">
        <v>960</v>
      </c>
      <c r="D173" s="62"/>
      <c r="E173" s="211"/>
      <c r="F173" s="211"/>
      <c r="G173" s="211"/>
      <c r="H173" s="210"/>
      <c r="I173" s="46"/>
    </row>
    <row r="174" spans="1:9" s="52" customFormat="1" x14ac:dyDescent="0.25">
      <c r="A174" s="59" t="s">
        <v>54</v>
      </c>
      <c r="B174" s="60" t="s">
        <v>301</v>
      </c>
      <c r="C174" s="61" t="s">
        <v>960</v>
      </c>
      <c r="D174" s="62"/>
      <c r="E174" s="211"/>
      <c r="F174" s="211"/>
      <c r="G174" s="211"/>
      <c r="H174" s="210"/>
      <c r="I174" s="46"/>
    </row>
    <row r="175" spans="1:9" s="52" customFormat="1" x14ac:dyDescent="0.25">
      <c r="A175" s="59" t="s">
        <v>479</v>
      </c>
      <c r="B175" s="60" t="s">
        <v>303</v>
      </c>
      <c r="C175" s="61" t="s">
        <v>960</v>
      </c>
      <c r="D175" s="62"/>
      <c r="E175" s="211"/>
      <c r="F175" s="211"/>
      <c r="G175" s="211"/>
      <c r="H175" s="210"/>
      <c r="I175" s="46"/>
    </row>
    <row r="176" spans="1:9" s="52" customFormat="1" x14ac:dyDescent="0.25">
      <c r="A176" s="59" t="s">
        <v>480</v>
      </c>
      <c r="B176" s="60" t="s">
        <v>305</v>
      </c>
      <c r="C176" s="61" t="s">
        <v>960</v>
      </c>
      <c r="D176" s="62"/>
      <c r="E176" s="211"/>
      <c r="F176" s="211"/>
      <c r="G176" s="211"/>
      <c r="H176" s="210"/>
      <c r="I176" s="46"/>
    </row>
    <row r="177" spans="1:9" s="52" customFormat="1" x14ac:dyDescent="0.25">
      <c r="A177" s="59" t="s">
        <v>481</v>
      </c>
      <c r="B177" s="60" t="s">
        <v>307</v>
      </c>
      <c r="C177" s="61" t="s">
        <v>960</v>
      </c>
      <c r="D177" s="62"/>
      <c r="E177" s="211"/>
      <c r="F177" s="211"/>
      <c r="G177" s="211"/>
      <c r="H177" s="210"/>
      <c r="I177" s="46"/>
    </row>
    <row r="178" spans="1:9" s="52" customFormat="1" ht="31.5" x14ac:dyDescent="0.25">
      <c r="A178" s="59" t="s">
        <v>482</v>
      </c>
      <c r="B178" s="65" t="s">
        <v>309</v>
      </c>
      <c r="C178" s="61" t="s">
        <v>960</v>
      </c>
      <c r="D178" s="62"/>
      <c r="E178" s="211"/>
      <c r="F178" s="211"/>
      <c r="G178" s="211"/>
      <c r="H178" s="210"/>
      <c r="I178" s="46"/>
    </row>
    <row r="179" spans="1:9" s="52" customFormat="1" x14ac:dyDescent="0.25">
      <c r="A179" s="59" t="s">
        <v>483</v>
      </c>
      <c r="B179" s="66" t="s">
        <v>197</v>
      </c>
      <c r="C179" s="61" t="s">
        <v>960</v>
      </c>
      <c r="D179" s="62"/>
      <c r="E179" s="211"/>
      <c r="F179" s="211"/>
      <c r="G179" s="211"/>
      <c r="H179" s="210"/>
      <c r="I179" s="46"/>
    </row>
    <row r="180" spans="1:9" s="52" customFormat="1" x14ac:dyDescent="0.25">
      <c r="A180" s="59" t="s">
        <v>484</v>
      </c>
      <c r="B180" s="66" t="s">
        <v>198</v>
      </c>
      <c r="C180" s="61" t="s">
        <v>960</v>
      </c>
      <c r="D180" s="62"/>
      <c r="E180" s="211"/>
      <c r="F180" s="211"/>
      <c r="G180" s="211"/>
      <c r="H180" s="210"/>
      <c r="I180" s="46"/>
    </row>
    <row r="181" spans="1:9" s="52" customFormat="1" ht="31.5" x14ac:dyDescent="0.25">
      <c r="A181" s="59" t="s">
        <v>485</v>
      </c>
      <c r="B181" s="68" t="s">
        <v>486</v>
      </c>
      <c r="C181" s="61" t="s">
        <v>960</v>
      </c>
      <c r="D181" s="62"/>
      <c r="E181" s="211"/>
      <c r="F181" s="211"/>
      <c r="G181" s="211"/>
      <c r="H181" s="210"/>
      <c r="I181" s="46"/>
    </row>
    <row r="182" spans="1:9" s="52" customFormat="1" x14ac:dyDescent="0.25">
      <c r="A182" s="59" t="s">
        <v>487</v>
      </c>
      <c r="B182" s="67" t="s">
        <v>488</v>
      </c>
      <c r="C182" s="61" t="s">
        <v>960</v>
      </c>
      <c r="D182" s="62"/>
      <c r="E182" s="211"/>
      <c r="F182" s="211"/>
      <c r="G182" s="211"/>
      <c r="H182" s="210"/>
      <c r="I182" s="46"/>
    </row>
    <row r="183" spans="1:9" s="52" customFormat="1" x14ac:dyDescent="0.25">
      <c r="A183" s="59" t="s">
        <v>489</v>
      </c>
      <c r="B183" s="67" t="s">
        <v>490</v>
      </c>
      <c r="C183" s="61" t="s">
        <v>960</v>
      </c>
      <c r="D183" s="62"/>
      <c r="E183" s="211"/>
      <c r="F183" s="211"/>
      <c r="G183" s="211"/>
      <c r="H183" s="210"/>
      <c r="I183" s="46"/>
    </row>
    <row r="184" spans="1:9" s="52" customFormat="1" x14ac:dyDescent="0.25">
      <c r="A184" s="59" t="s">
        <v>491</v>
      </c>
      <c r="B184" s="60" t="s">
        <v>313</v>
      </c>
      <c r="C184" s="61" t="s">
        <v>960</v>
      </c>
      <c r="D184" s="62"/>
      <c r="E184" s="211"/>
      <c r="F184" s="211"/>
      <c r="G184" s="211"/>
      <c r="H184" s="210"/>
      <c r="I184" s="46"/>
    </row>
    <row r="185" spans="1:9" s="52" customFormat="1" x14ac:dyDescent="0.25">
      <c r="A185" s="59" t="s">
        <v>492</v>
      </c>
      <c r="B185" s="83" t="s">
        <v>493</v>
      </c>
      <c r="C185" s="61" t="s">
        <v>960</v>
      </c>
      <c r="D185" s="62"/>
      <c r="E185" s="211"/>
      <c r="F185" s="211"/>
      <c r="G185" s="211"/>
      <c r="H185" s="210"/>
      <c r="I185" s="46"/>
    </row>
    <row r="186" spans="1:9" s="52" customFormat="1" x14ac:dyDescent="0.25">
      <c r="A186" s="59" t="s">
        <v>494</v>
      </c>
      <c r="B186" s="68" t="s">
        <v>495</v>
      </c>
      <c r="C186" s="61" t="s">
        <v>960</v>
      </c>
      <c r="D186" s="62"/>
      <c r="E186" s="211"/>
      <c r="F186" s="211"/>
      <c r="G186" s="211"/>
      <c r="H186" s="210"/>
      <c r="I186" s="46"/>
    </row>
    <row r="187" spans="1:9" s="52" customFormat="1" x14ac:dyDescent="0.25">
      <c r="A187" s="59" t="s">
        <v>496</v>
      </c>
      <c r="B187" s="68" t="s">
        <v>497</v>
      </c>
      <c r="C187" s="61" t="s">
        <v>960</v>
      </c>
      <c r="D187" s="62"/>
      <c r="E187" s="211"/>
      <c r="F187" s="211"/>
      <c r="G187" s="211"/>
      <c r="H187" s="210"/>
      <c r="I187" s="46"/>
    </row>
    <row r="188" spans="1:9" s="52" customFormat="1" x14ac:dyDescent="0.25">
      <c r="A188" s="59" t="s">
        <v>498</v>
      </c>
      <c r="B188" s="67" t="s">
        <v>499</v>
      </c>
      <c r="C188" s="61" t="s">
        <v>960</v>
      </c>
      <c r="D188" s="62"/>
      <c r="E188" s="211"/>
      <c r="F188" s="211"/>
      <c r="G188" s="211"/>
      <c r="H188" s="210"/>
      <c r="I188" s="46"/>
    </row>
    <row r="189" spans="1:9" s="52" customFormat="1" x14ac:dyDescent="0.25">
      <c r="A189" s="59" t="s">
        <v>500</v>
      </c>
      <c r="B189" s="67" t="s">
        <v>501</v>
      </c>
      <c r="C189" s="61" t="s">
        <v>960</v>
      </c>
      <c r="D189" s="62"/>
      <c r="E189" s="211"/>
      <c r="F189" s="211"/>
      <c r="G189" s="211"/>
      <c r="H189" s="210"/>
      <c r="I189" s="46"/>
    </row>
    <row r="190" spans="1:9" s="52" customFormat="1" x14ac:dyDescent="0.25">
      <c r="A190" s="59" t="s">
        <v>502</v>
      </c>
      <c r="B190" s="67" t="s">
        <v>503</v>
      </c>
      <c r="C190" s="61" t="s">
        <v>960</v>
      </c>
      <c r="D190" s="62"/>
      <c r="E190" s="211"/>
      <c r="F190" s="211"/>
      <c r="G190" s="211"/>
      <c r="H190" s="210"/>
      <c r="I190" s="46"/>
    </row>
    <row r="191" spans="1:9" s="52" customFormat="1" ht="31.5" x14ac:dyDescent="0.25">
      <c r="A191" s="59" t="s">
        <v>504</v>
      </c>
      <c r="B191" s="68" t="s">
        <v>505</v>
      </c>
      <c r="C191" s="61" t="s">
        <v>960</v>
      </c>
      <c r="D191" s="62"/>
      <c r="E191" s="211"/>
      <c r="F191" s="211"/>
      <c r="G191" s="211"/>
      <c r="H191" s="210"/>
      <c r="I191" s="46"/>
    </row>
    <row r="192" spans="1:9" s="52" customFormat="1" ht="31.5" x14ac:dyDescent="0.25">
      <c r="A192" s="59" t="s">
        <v>506</v>
      </c>
      <c r="B192" s="68" t="s">
        <v>507</v>
      </c>
      <c r="C192" s="61" t="s">
        <v>960</v>
      </c>
      <c r="D192" s="62"/>
      <c r="E192" s="211"/>
      <c r="F192" s="211"/>
      <c r="G192" s="211"/>
      <c r="H192" s="210"/>
      <c r="I192" s="46"/>
    </row>
    <row r="193" spans="1:9" s="52" customFormat="1" x14ac:dyDescent="0.25">
      <c r="A193" s="59" t="s">
        <v>508</v>
      </c>
      <c r="B193" s="68" t="s">
        <v>509</v>
      </c>
      <c r="C193" s="61" t="s">
        <v>960</v>
      </c>
      <c r="D193" s="62"/>
      <c r="E193" s="211"/>
      <c r="F193" s="211"/>
      <c r="G193" s="211"/>
      <c r="H193" s="210"/>
      <c r="I193" s="46"/>
    </row>
    <row r="194" spans="1:9" s="52" customFormat="1" x14ac:dyDescent="0.25">
      <c r="A194" s="59" t="s">
        <v>510</v>
      </c>
      <c r="B194" s="68" t="s">
        <v>511</v>
      </c>
      <c r="C194" s="61" t="s">
        <v>960</v>
      </c>
      <c r="D194" s="62"/>
      <c r="E194" s="211"/>
      <c r="F194" s="211"/>
      <c r="G194" s="211"/>
      <c r="H194" s="210"/>
      <c r="I194" s="46"/>
    </row>
    <row r="195" spans="1:9" s="52" customFormat="1" x14ac:dyDescent="0.25">
      <c r="A195" s="59" t="s">
        <v>512</v>
      </c>
      <c r="B195" s="68" t="s">
        <v>513</v>
      </c>
      <c r="C195" s="61" t="s">
        <v>960</v>
      </c>
      <c r="D195" s="62"/>
      <c r="E195" s="211"/>
      <c r="F195" s="211"/>
      <c r="G195" s="211"/>
      <c r="H195" s="210"/>
      <c r="I195" s="46"/>
    </row>
    <row r="196" spans="1:9" s="52" customFormat="1" x14ac:dyDescent="0.25">
      <c r="A196" s="59" t="s">
        <v>514</v>
      </c>
      <c r="B196" s="68" t="s">
        <v>515</v>
      </c>
      <c r="C196" s="61" t="s">
        <v>960</v>
      </c>
      <c r="D196" s="62"/>
      <c r="E196" s="211"/>
      <c r="F196" s="211"/>
      <c r="G196" s="211"/>
      <c r="H196" s="210"/>
      <c r="I196" s="46"/>
    </row>
    <row r="197" spans="1:9" s="52" customFormat="1" x14ac:dyDescent="0.25">
      <c r="A197" s="59" t="s">
        <v>516</v>
      </c>
      <c r="B197" s="67" t="s">
        <v>517</v>
      </c>
      <c r="C197" s="61" t="s">
        <v>960</v>
      </c>
      <c r="D197" s="62"/>
      <c r="E197" s="211"/>
      <c r="F197" s="211"/>
      <c r="G197" s="211"/>
      <c r="H197" s="210"/>
      <c r="I197" s="46"/>
    </row>
    <row r="198" spans="1:9" s="52" customFormat="1" x14ac:dyDescent="0.25">
      <c r="A198" s="59" t="s">
        <v>518</v>
      </c>
      <c r="B198" s="68" t="s">
        <v>519</v>
      </c>
      <c r="C198" s="61" t="s">
        <v>960</v>
      </c>
      <c r="D198" s="62"/>
      <c r="E198" s="211"/>
      <c r="F198" s="211"/>
      <c r="G198" s="211"/>
      <c r="H198" s="210"/>
      <c r="I198" s="46"/>
    </row>
    <row r="199" spans="1:9" s="52" customFormat="1" x14ac:dyDescent="0.25">
      <c r="A199" s="59" t="s">
        <v>520</v>
      </c>
      <c r="B199" s="68" t="s">
        <v>521</v>
      </c>
      <c r="C199" s="61" t="s">
        <v>960</v>
      </c>
      <c r="D199" s="62"/>
      <c r="E199" s="211"/>
      <c r="F199" s="211"/>
      <c r="G199" s="211"/>
      <c r="H199" s="210"/>
      <c r="I199" s="46"/>
    </row>
    <row r="200" spans="1:9" s="52" customFormat="1" x14ac:dyDescent="0.25">
      <c r="A200" s="59" t="s">
        <v>522</v>
      </c>
      <c r="B200" s="68" t="s">
        <v>523</v>
      </c>
      <c r="C200" s="61" t="s">
        <v>960</v>
      </c>
      <c r="D200" s="62"/>
      <c r="E200" s="211"/>
      <c r="F200" s="211"/>
      <c r="G200" s="211"/>
      <c r="H200" s="210"/>
      <c r="I200" s="46"/>
    </row>
    <row r="201" spans="1:9" s="52" customFormat="1" ht="31.5" x14ac:dyDescent="0.25">
      <c r="A201" s="59" t="s">
        <v>524</v>
      </c>
      <c r="B201" s="68" t="s">
        <v>525</v>
      </c>
      <c r="C201" s="61" t="s">
        <v>960</v>
      </c>
      <c r="D201" s="62"/>
      <c r="E201" s="211"/>
      <c r="F201" s="211"/>
      <c r="G201" s="211"/>
      <c r="H201" s="210"/>
      <c r="I201" s="46"/>
    </row>
    <row r="202" spans="1:9" s="52" customFormat="1" x14ac:dyDescent="0.25">
      <c r="A202" s="59" t="s">
        <v>526</v>
      </c>
      <c r="B202" s="68" t="s">
        <v>527</v>
      </c>
      <c r="C202" s="61" t="s">
        <v>960</v>
      </c>
      <c r="D202" s="62"/>
      <c r="E202" s="211"/>
      <c r="F202" s="211"/>
      <c r="G202" s="211"/>
      <c r="H202" s="210"/>
      <c r="I202" s="46"/>
    </row>
    <row r="203" spans="1:9" s="52" customFormat="1" x14ac:dyDescent="0.25">
      <c r="A203" s="59" t="s">
        <v>528</v>
      </c>
      <c r="B203" s="83" t="s">
        <v>529</v>
      </c>
      <c r="C203" s="61" t="s">
        <v>960</v>
      </c>
      <c r="D203" s="62"/>
      <c r="E203" s="211"/>
      <c r="F203" s="211"/>
      <c r="G203" s="211"/>
      <c r="H203" s="210"/>
      <c r="I203" s="46"/>
    </row>
    <row r="204" spans="1:9" s="52" customFormat="1" x14ac:dyDescent="0.25">
      <c r="A204" s="59" t="s">
        <v>530</v>
      </c>
      <c r="B204" s="68" t="s">
        <v>531</v>
      </c>
      <c r="C204" s="61" t="s">
        <v>960</v>
      </c>
      <c r="D204" s="62"/>
      <c r="E204" s="211"/>
      <c r="F204" s="211"/>
      <c r="G204" s="211"/>
      <c r="H204" s="210"/>
      <c r="I204" s="46"/>
    </row>
    <row r="205" spans="1:9" s="52" customFormat="1" x14ac:dyDescent="0.25">
      <c r="A205" s="59" t="s">
        <v>532</v>
      </c>
      <c r="B205" s="68" t="s">
        <v>533</v>
      </c>
      <c r="C205" s="61" t="s">
        <v>960</v>
      </c>
      <c r="D205" s="62"/>
      <c r="E205" s="211"/>
      <c r="F205" s="211"/>
      <c r="G205" s="211"/>
      <c r="H205" s="210"/>
      <c r="I205" s="46"/>
    </row>
    <row r="206" spans="1:9" s="52" customFormat="1" ht="31.5" x14ac:dyDescent="0.25">
      <c r="A206" s="59" t="s">
        <v>534</v>
      </c>
      <c r="B206" s="67" t="s">
        <v>535</v>
      </c>
      <c r="C206" s="61" t="s">
        <v>960</v>
      </c>
      <c r="D206" s="62"/>
      <c r="E206" s="211"/>
      <c r="F206" s="211"/>
      <c r="G206" s="211"/>
      <c r="H206" s="210"/>
      <c r="I206" s="46"/>
    </row>
    <row r="207" spans="1:9" s="52" customFormat="1" x14ac:dyDescent="0.25">
      <c r="A207" s="59" t="s">
        <v>536</v>
      </c>
      <c r="B207" s="69" t="s">
        <v>242</v>
      </c>
      <c r="C207" s="61" t="s">
        <v>960</v>
      </c>
      <c r="D207" s="62"/>
      <c r="E207" s="211"/>
      <c r="F207" s="211"/>
      <c r="G207" s="211"/>
      <c r="H207" s="210"/>
      <c r="I207" s="46"/>
    </row>
    <row r="208" spans="1:9" s="52" customFormat="1" x14ac:dyDescent="0.25">
      <c r="A208" s="59" t="s">
        <v>537</v>
      </c>
      <c r="B208" s="69" t="s">
        <v>246</v>
      </c>
      <c r="C208" s="61" t="s">
        <v>960</v>
      </c>
      <c r="D208" s="62"/>
      <c r="E208" s="211"/>
      <c r="F208" s="211"/>
      <c r="G208" s="211"/>
      <c r="H208" s="210"/>
      <c r="I208" s="46"/>
    </row>
    <row r="209" spans="1:9" s="52" customFormat="1" x14ac:dyDescent="0.25">
      <c r="A209" s="59" t="s">
        <v>538</v>
      </c>
      <c r="B209" s="68" t="s">
        <v>539</v>
      </c>
      <c r="C209" s="61" t="s">
        <v>960</v>
      </c>
      <c r="D209" s="62"/>
      <c r="E209" s="211"/>
      <c r="F209" s="211"/>
      <c r="G209" s="211"/>
      <c r="H209" s="210"/>
      <c r="I209" s="46"/>
    </row>
    <row r="210" spans="1:9" s="52" customFormat="1" x14ac:dyDescent="0.25">
      <c r="A210" s="59" t="s">
        <v>540</v>
      </c>
      <c r="B210" s="83" t="s">
        <v>541</v>
      </c>
      <c r="C210" s="61" t="s">
        <v>960</v>
      </c>
      <c r="D210" s="62"/>
      <c r="E210" s="211"/>
      <c r="F210" s="211"/>
      <c r="G210" s="211"/>
      <c r="H210" s="210"/>
      <c r="I210" s="46"/>
    </row>
    <row r="211" spans="1:9" s="52" customFormat="1" x14ac:dyDescent="0.25">
      <c r="A211" s="59" t="s">
        <v>542</v>
      </c>
      <c r="B211" s="68" t="s">
        <v>543</v>
      </c>
      <c r="C211" s="61" t="s">
        <v>960</v>
      </c>
      <c r="D211" s="62"/>
      <c r="E211" s="211"/>
      <c r="F211" s="211"/>
      <c r="G211" s="211"/>
      <c r="H211" s="210"/>
      <c r="I211" s="46"/>
    </row>
    <row r="212" spans="1:9" s="52" customFormat="1" x14ac:dyDescent="0.25">
      <c r="A212" s="59" t="s">
        <v>544</v>
      </c>
      <c r="B212" s="67" t="s">
        <v>545</v>
      </c>
      <c r="C212" s="61" t="s">
        <v>960</v>
      </c>
      <c r="D212" s="62"/>
      <c r="E212" s="211"/>
      <c r="F212" s="211"/>
      <c r="G212" s="211"/>
      <c r="H212" s="210"/>
      <c r="I212" s="46"/>
    </row>
    <row r="213" spans="1:9" s="52" customFormat="1" x14ac:dyDescent="0.25">
      <c r="A213" s="59" t="s">
        <v>546</v>
      </c>
      <c r="B213" s="67" t="s">
        <v>547</v>
      </c>
      <c r="C213" s="61" t="s">
        <v>960</v>
      </c>
      <c r="D213" s="62"/>
      <c r="E213" s="211"/>
      <c r="F213" s="211"/>
      <c r="G213" s="211"/>
      <c r="H213" s="210"/>
      <c r="I213" s="46"/>
    </row>
    <row r="214" spans="1:9" s="52" customFormat="1" x14ac:dyDescent="0.25">
      <c r="A214" s="59" t="s">
        <v>548</v>
      </c>
      <c r="B214" s="67" t="s">
        <v>549</v>
      </c>
      <c r="C214" s="61" t="s">
        <v>960</v>
      </c>
      <c r="D214" s="62"/>
      <c r="E214" s="211"/>
      <c r="F214" s="211"/>
      <c r="G214" s="211"/>
      <c r="H214" s="210"/>
      <c r="I214" s="46"/>
    </row>
    <row r="215" spans="1:9" s="52" customFormat="1" x14ac:dyDescent="0.25">
      <c r="A215" s="59" t="s">
        <v>550</v>
      </c>
      <c r="B215" s="67" t="s">
        <v>551</v>
      </c>
      <c r="C215" s="61" t="s">
        <v>960</v>
      </c>
      <c r="D215" s="62"/>
      <c r="E215" s="211"/>
      <c r="F215" s="211"/>
      <c r="G215" s="211"/>
      <c r="H215" s="210"/>
      <c r="I215" s="46"/>
    </row>
    <row r="216" spans="1:9" s="52" customFormat="1" x14ac:dyDescent="0.25">
      <c r="A216" s="59" t="s">
        <v>552</v>
      </c>
      <c r="B216" s="67" t="s">
        <v>553</v>
      </c>
      <c r="C216" s="61" t="s">
        <v>960</v>
      </c>
      <c r="D216" s="62"/>
      <c r="E216" s="211"/>
      <c r="F216" s="211"/>
      <c r="G216" s="211"/>
      <c r="H216" s="210"/>
      <c r="I216" s="46"/>
    </row>
    <row r="217" spans="1:9" s="52" customFormat="1" x14ac:dyDescent="0.25">
      <c r="A217" s="59" t="s">
        <v>554</v>
      </c>
      <c r="B217" s="67" t="s">
        <v>555</v>
      </c>
      <c r="C217" s="61" t="s">
        <v>960</v>
      </c>
      <c r="D217" s="62"/>
      <c r="E217" s="211"/>
      <c r="F217" s="211"/>
      <c r="G217" s="211"/>
      <c r="H217" s="210"/>
      <c r="I217" s="46"/>
    </row>
    <row r="218" spans="1:9" s="52" customFormat="1" x14ac:dyDescent="0.25">
      <c r="A218" s="59" t="s">
        <v>556</v>
      </c>
      <c r="B218" s="68" t="s">
        <v>557</v>
      </c>
      <c r="C218" s="61" t="s">
        <v>960</v>
      </c>
      <c r="D218" s="62"/>
      <c r="E218" s="211"/>
      <c r="F218" s="211"/>
      <c r="G218" s="211"/>
      <c r="H218" s="210"/>
      <c r="I218" s="46"/>
    </row>
    <row r="219" spans="1:9" s="52" customFormat="1" x14ac:dyDescent="0.25">
      <c r="A219" s="59" t="s">
        <v>558</v>
      </c>
      <c r="B219" s="68" t="s">
        <v>559</v>
      </c>
      <c r="C219" s="61" t="s">
        <v>960</v>
      </c>
      <c r="D219" s="62"/>
      <c r="E219" s="211"/>
      <c r="F219" s="211"/>
      <c r="G219" s="211"/>
      <c r="H219" s="210"/>
      <c r="I219" s="46"/>
    </row>
    <row r="220" spans="1:9" s="52" customFormat="1" x14ac:dyDescent="0.25">
      <c r="A220" s="59" t="s">
        <v>560</v>
      </c>
      <c r="B220" s="68" t="s">
        <v>366</v>
      </c>
      <c r="C220" s="61" t="s">
        <v>464</v>
      </c>
      <c r="D220" s="62"/>
      <c r="E220" s="211"/>
      <c r="F220" s="211"/>
      <c r="G220" s="211"/>
      <c r="H220" s="210"/>
      <c r="I220" s="46"/>
    </row>
    <row r="221" spans="1:9" s="52" customFormat="1" ht="31.5" x14ac:dyDescent="0.25">
      <c r="A221" s="59" t="s">
        <v>561</v>
      </c>
      <c r="B221" s="68" t="s">
        <v>562</v>
      </c>
      <c r="C221" s="61" t="s">
        <v>960</v>
      </c>
      <c r="D221" s="62"/>
      <c r="E221" s="211"/>
      <c r="F221" s="211"/>
      <c r="G221" s="211"/>
      <c r="H221" s="210"/>
      <c r="I221" s="46"/>
    </row>
    <row r="222" spans="1:9" s="52" customFormat="1" x14ac:dyDescent="0.25">
      <c r="A222" s="59" t="s">
        <v>563</v>
      </c>
      <c r="B222" s="83" t="s">
        <v>564</v>
      </c>
      <c r="C222" s="61" t="s">
        <v>960</v>
      </c>
      <c r="D222" s="62"/>
      <c r="E222" s="211"/>
      <c r="F222" s="211"/>
      <c r="G222" s="211"/>
      <c r="H222" s="210"/>
      <c r="I222" s="46"/>
    </row>
    <row r="223" spans="1:9" s="52" customFormat="1" x14ac:dyDescent="0.25">
      <c r="A223" s="59" t="s">
        <v>565</v>
      </c>
      <c r="B223" s="68" t="s">
        <v>566</v>
      </c>
      <c r="C223" s="61" t="s">
        <v>960</v>
      </c>
      <c r="D223" s="62"/>
      <c r="E223" s="211"/>
      <c r="F223" s="211"/>
      <c r="G223" s="211"/>
      <c r="H223" s="210"/>
      <c r="I223" s="46"/>
    </row>
    <row r="224" spans="1:9" s="52" customFormat="1" x14ac:dyDescent="0.25">
      <c r="A224" s="59" t="s">
        <v>567</v>
      </c>
      <c r="B224" s="68" t="s">
        <v>568</v>
      </c>
      <c r="C224" s="61" t="s">
        <v>960</v>
      </c>
      <c r="D224" s="62"/>
      <c r="E224" s="211"/>
      <c r="F224" s="211"/>
      <c r="G224" s="211"/>
      <c r="H224" s="210"/>
      <c r="I224" s="46"/>
    </row>
    <row r="225" spans="1:9" s="52" customFormat="1" x14ac:dyDescent="0.25">
      <c r="A225" s="59" t="s">
        <v>569</v>
      </c>
      <c r="B225" s="67" t="s">
        <v>570</v>
      </c>
      <c r="C225" s="61" t="s">
        <v>960</v>
      </c>
      <c r="D225" s="62"/>
      <c r="E225" s="211"/>
      <c r="F225" s="211"/>
      <c r="G225" s="211"/>
      <c r="H225" s="210"/>
      <c r="I225" s="46"/>
    </row>
    <row r="226" spans="1:9" s="52" customFormat="1" x14ac:dyDescent="0.25">
      <c r="A226" s="59" t="s">
        <v>571</v>
      </c>
      <c r="B226" s="67" t="s">
        <v>572</v>
      </c>
      <c r="C226" s="61" t="s">
        <v>960</v>
      </c>
      <c r="D226" s="62"/>
      <c r="E226" s="211"/>
      <c r="F226" s="211"/>
      <c r="G226" s="211"/>
      <c r="H226" s="210"/>
      <c r="I226" s="46"/>
    </row>
    <row r="227" spans="1:9" s="52" customFormat="1" x14ac:dyDescent="0.25">
      <c r="A227" s="59" t="s">
        <v>573</v>
      </c>
      <c r="B227" s="67" t="s">
        <v>574</v>
      </c>
      <c r="C227" s="61" t="s">
        <v>960</v>
      </c>
      <c r="D227" s="62"/>
      <c r="E227" s="211"/>
      <c r="F227" s="211"/>
      <c r="G227" s="211"/>
      <c r="H227" s="210"/>
      <c r="I227" s="46"/>
    </row>
    <row r="228" spans="1:9" s="52" customFormat="1" x14ac:dyDescent="0.25">
      <c r="A228" s="59" t="s">
        <v>575</v>
      </c>
      <c r="B228" s="68" t="s">
        <v>576</v>
      </c>
      <c r="C228" s="61" t="s">
        <v>960</v>
      </c>
      <c r="D228" s="62"/>
      <c r="E228" s="211"/>
      <c r="F228" s="211"/>
      <c r="G228" s="211"/>
      <c r="H228" s="210"/>
      <c r="I228" s="46"/>
    </row>
    <row r="229" spans="1:9" s="52" customFormat="1" x14ac:dyDescent="0.25">
      <c r="A229" s="59" t="s">
        <v>577</v>
      </c>
      <c r="B229" s="68" t="s">
        <v>578</v>
      </c>
      <c r="C229" s="61" t="s">
        <v>960</v>
      </c>
      <c r="D229" s="62"/>
      <c r="E229" s="211"/>
      <c r="F229" s="211"/>
      <c r="G229" s="211"/>
      <c r="H229" s="210"/>
      <c r="I229" s="46"/>
    </row>
    <row r="230" spans="1:9" s="52" customFormat="1" x14ac:dyDescent="0.25">
      <c r="A230" s="59" t="s">
        <v>579</v>
      </c>
      <c r="B230" s="67" t="s">
        <v>580</v>
      </c>
      <c r="C230" s="61" t="s">
        <v>960</v>
      </c>
      <c r="D230" s="62"/>
      <c r="E230" s="211"/>
      <c r="F230" s="211"/>
      <c r="G230" s="211"/>
      <c r="H230" s="210"/>
      <c r="I230" s="46"/>
    </row>
    <row r="231" spans="1:9" s="52" customFormat="1" x14ac:dyDescent="0.25">
      <c r="A231" s="59" t="s">
        <v>581</v>
      </c>
      <c r="B231" s="67" t="s">
        <v>582</v>
      </c>
      <c r="C231" s="61" t="s">
        <v>960</v>
      </c>
      <c r="D231" s="62"/>
      <c r="E231" s="211"/>
      <c r="F231" s="211"/>
      <c r="G231" s="211"/>
      <c r="H231" s="210"/>
      <c r="I231" s="46"/>
    </row>
    <row r="232" spans="1:9" s="52" customFormat="1" x14ac:dyDescent="0.25">
      <c r="A232" s="59" t="s">
        <v>583</v>
      </c>
      <c r="B232" s="68" t="s">
        <v>584</v>
      </c>
      <c r="C232" s="61" t="s">
        <v>960</v>
      </c>
      <c r="D232" s="62"/>
      <c r="E232" s="211"/>
      <c r="F232" s="211"/>
      <c r="G232" s="211"/>
      <c r="H232" s="210"/>
      <c r="I232" s="46"/>
    </row>
    <row r="233" spans="1:9" s="52" customFormat="1" x14ac:dyDescent="0.25">
      <c r="A233" s="59" t="s">
        <v>585</v>
      </c>
      <c r="B233" s="68" t="s">
        <v>586</v>
      </c>
      <c r="C233" s="61" t="s">
        <v>960</v>
      </c>
      <c r="D233" s="62"/>
      <c r="E233" s="211"/>
      <c r="F233" s="211"/>
      <c r="G233" s="211"/>
      <c r="H233" s="210"/>
      <c r="I233" s="46"/>
    </row>
    <row r="234" spans="1:9" s="52" customFormat="1" x14ac:dyDescent="0.25">
      <c r="A234" s="59" t="s">
        <v>587</v>
      </c>
      <c r="B234" s="68" t="s">
        <v>588</v>
      </c>
      <c r="C234" s="61" t="s">
        <v>960</v>
      </c>
      <c r="D234" s="62"/>
      <c r="E234" s="211"/>
      <c r="F234" s="211"/>
      <c r="G234" s="211"/>
      <c r="H234" s="210"/>
      <c r="I234" s="46"/>
    </row>
    <row r="235" spans="1:9" s="52" customFormat="1" x14ac:dyDescent="0.25">
      <c r="A235" s="59" t="s">
        <v>589</v>
      </c>
      <c r="B235" s="83" t="s">
        <v>590</v>
      </c>
      <c r="C235" s="61" t="s">
        <v>960</v>
      </c>
      <c r="D235" s="62"/>
      <c r="E235" s="211"/>
      <c r="F235" s="211"/>
      <c r="G235" s="211"/>
      <c r="H235" s="210"/>
      <c r="I235" s="46"/>
    </row>
    <row r="236" spans="1:9" s="52" customFormat="1" x14ac:dyDescent="0.25">
      <c r="A236" s="59" t="s">
        <v>591</v>
      </c>
      <c r="B236" s="68" t="s">
        <v>592</v>
      </c>
      <c r="C236" s="61" t="s">
        <v>960</v>
      </c>
      <c r="D236" s="62"/>
      <c r="E236" s="211"/>
      <c r="F236" s="211"/>
      <c r="G236" s="211"/>
      <c r="H236" s="210"/>
      <c r="I236" s="46"/>
    </row>
    <row r="237" spans="1:9" s="52" customFormat="1" x14ac:dyDescent="0.25">
      <c r="A237" s="59" t="s">
        <v>593</v>
      </c>
      <c r="B237" s="67" t="s">
        <v>570</v>
      </c>
      <c r="C237" s="61" t="s">
        <v>960</v>
      </c>
      <c r="D237" s="62"/>
      <c r="E237" s="211"/>
      <c r="F237" s="211"/>
      <c r="G237" s="211"/>
      <c r="H237" s="210"/>
      <c r="I237" s="46"/>
    </row>
    <row r="238" spans="1:9" s="52" customFormat="1" x14ac:dyDescent="0.25">
      <c r="A238" s="59" t="s">
        <v>594</v>
      </c>
      <c r="B238" s="67" t="s">
        <v>572</v>
      </c>
      <c r="C238" s="61" t="s">
        <v>960</v>
      </c>
      <c r="D238" s="62"/>
      <c r="E238" s="211"/>
      <c r="F238" s="211"/>
      <c r="G238" s="211"/>
      <c r="H238" s="210"/>
      <c r="I238" s="46"/>
    </row>
    <row r="239" spans="1:9" s="52" customFormat="1" x14ac:dyDescent="0.25">
      <c r="A239" s="59" t="s">
        <v>595</v>
      </c>
      <c r="B239" s="67" t="s">
        <v>574</v>
      </c>
      <c r="C239" s="61" t="s">
        <v>960</v>
      </c>
      <c r="D239" s="62"/>
      <c r="E239" s="211"/>
      <c r="F239" s="211"/>
      <c r="G239" s="211"/>
      <c r="H239" s="210"/>
      <c r="I239" s="46"/>
    </row>
    <row r="240" spans="1:9" s="52" customFormat="1" x14ac:dyDescent="0.25">
      <c r="A240" s="59" t="s">
        <v>596</v>
      </c>
      <c r="B240" s="68" t="s">
        <v>461</v>
      </c>
      <c r="C240" s="61" t="s">
        <v>960</v>
      </c>
      <c r="D240" s="62"/>
      <c r="E240" s="211"/>
      <c r="F240" s="211"/>
      <c r="G240" s="211"/>
      <c r="H240" s="210"/>
      <c r="I240" s="46"/>
    </row>
    <row r="241" spans="1:9" s="52" customFormat="1" x14ac:dyDescent="0.25">
      <c r="A241" s="59" t="s">
        <v>597</v>
      </c>
      <c r="B241" s="68" t="s">
        <v>598</v>
      </c>
      <c r="C241" s="61" t="s">
        <v>960</v>
      </c>
      <c r="D241" s="62"/>
      <c r="E241" s="211"/>
      <c r="F241" s="211"/>
      <c r="G241" s="211"/>
      <c r="H241" s="210"/>
      <c r="I241" s="46"/>
    </row>
    <row r="242" spans="1:9" s="52" customFormat="1" ht="31.5" x14ac:dyDescent="0.25">
      <c r="A242" s="59" t="s">
        <v>599</v>
      </c>
      <c r="B242" s="83" t="s">
        <v>600</v>
      </c>
      <c r="C242" s="61" t="s">
        <v>960</v>
      </c>
      <c r="D242" s="62"/>
      <c r="E242" s="211"/>
      <c r="F242" s="211"/>
      <c r="G242" s="211"/>
      <c r="H242" s="210"/>
      <c r="I242" s="46"/>
    </row>
    <row r="243" spans="1:9" s="52" customFormat="1" ht="31.5" x14ac:dyDescent="0.25">
      <c r="A243" s="59" t="s">
        <v>601</v>
      </c>
      <c r="B243" s="83" t="s">
        <v>602</v>
      </c>
      <c r="C243" s="61" t="s">
        <v>960</v>
      </c>
      <c r="D243" s="62"/>
      <c r="E243" s="211"/>
      <c r="F243" s="211"/>
      <c r="G243" s="211"/>
      <c r="H243" s="210"/>
      <c r="I243" s="46"/>
    </row>
    <row r="244" spans="1:9" s="52" customFormat="1" x14ac:dyDescent="0.25">
      <c r="A244" s="59" t="s">
        <v>603</v>
      </c>
      <c r="B244" s="68" t="s">
        <v>604</v>
      </c>
      <c r="C244" s="61" t="s">
        <v>960</v>
      </c>
      <c r="D244" s="62"/>
      <c r="E244" s="211"/>
      <c r="F244" s="211"/>
      <c r="G244" s="211"/>
      <c r="H244" s="210"/>
      <c r="I244" s="46"/>
    </row>
    <row r="245" spans="1:9" s="52" customFormat="1" x14ac:dyDescent="0.25">
      <c r="A245" s="59" t="s">
        <v>605</v>
      </c>
      <c r="B245" s="68" t="s">
        <v>606</v>
      </c>
      <c r="C245" s="61" t="s">
        <v>960</v>
      </c>
      <c r="D245" s="62"/>
      <c r="E245" s="211"/>
      <c r="F245" s="211"/>
      <c r="G245" s="211"/>
      <c r="H245" s="210"/>
      <c r="I245" s="46"/>
    </row>
    <row r="246" spans="1:9" s="52" customFormat="1" ht="31.5" x14ac:dyDescent="0.25">
      <c r="A246" s="59" t="s">
        <v>607</v>
      </c>
      <c r="B246" s="83" t="s">
        <v>608</v>
      </c>
      <c r="C246" s="61" t="s">
        <v>960</v>
      </c>
      <c r="D246" s="62"/>
      <c r="E246" s="211"/>
      <c r="F246" s="211"/>
      <c r="G246" s="211"/>
      <c r="H246" s="210"/>
      <c r="I246" s="46"/>
    </row>
    <row r="247" spans="1:9" s="52" customFormat="1" x14ac:dyDescent="0.25">
      <c r="A247" s="59" t="s">
        <v>609</v>
      </c>
      <c r="B247" s="68" t="s">
        <v>610</v>
      </c>
      <c r="C247" s="61" t="s">
        <v>960</v>
      </c>
      <c r="D247" s="62"/>
      <c r="E247" s="211"/>
      <c r="F247" s="211"/>
      <c r="G247" s="211"/>
      <c r="H247" s="210"/>
      <c r="I247" s="46"/>
    </row>
    <row r="248" spans="1:9" s="52" customFormat="1" x14ac:dyDescent="0.25">
      <c r="A248" s="59" t="s">
        <v>611</v>
      </c>
      <c r="B248" s="68" t="s">
        <v>612</v>
      </c>
      <c r="C248" s="61" t="s">
        <v>960</v>
      </c>
      <c r="D248" s="62"/>
      <c r="E248" s="211"/>
      <c r="F248" s="211"/>
      <c r="G248" s="211"/>
      <c r="H248" s="210"/>
      <c r="I248" s="46"/>
    </row>
    <row r="249" spans="1:9" s="52" customFormat="1" x14ac:dyDescent="0.25">
      <c r="A249" s="59" t="s">
        <v>613</v>
      </c>
      <c r="B249" s="83" t="s">
        <v>614</v>
      </c>
      <c r="C249" s="61" t="s">
        <v>960</v>
      </c>
      <c r="D249" s="62"/>
      <c r="E249" s="211"/>
      <c r="F249" s="211"/>
      <c r="G249" s="211"/>
      <c r="H249" s="210"/>
      <c r="I249" s="46"/>
    </row>
    <row r="250" spans="1:9" s="52" customFormat="1" x14ac:dyDescent="0.25">
      <c r="A250" s="59" t="s">
        <v>615</v>
      </c>
      <c r="B250" s="83" t="s">
        <v>616</v>
      </c>
      <c r="C250" s="61" t="s">
        <v>960</v>
      </c>
      <c r="D250" s="62"/>
      <c r="E250" s="211"/>
      <c r="F250" s="211"/>
      <c r="G250" s="211"/>
      <c r="H250" s="210"/>
      <c r="I250" s="46"/>
    </row>
    <row r="251" spans="1:9" s="52" customFormat="1" x14ac:dyDescent="0.25">
      <c r="A251" s="59" t="s">
        <v>617</v>
      </c>
      <c r="B251" s="83" t="s">
        <v>618</v>
      </c>
      <c r="C251" s="61" t="s">
        <v>960</v>
      </c>
      <c r="D251" s="62"/>
      <c r="E251" s="211"/>
      <c r="F251" s="211"/>
      <c r="G251" s="211"/>
      <c r="H251" s="210"/>
      <c r="I251" s="46"/>
    </row>
    <row r="252" spans="1:9" s="52" customFormat="1" ht="16.5" thickBot="1" x14ac:dyDescent="0.3">
      <c r="A252" s="71" t="s">
        <v>619</v>
      </c>
      <c r="B252" s="86" t="s">
        <v>620</v>
      </c>
      <c r="C252" s="73" t="s">
        <v>960</v>
      </c>
      <c r="D252" s="74"/>
      <c r="E252" s="215"/>
      <c r="F252" s="215"/>
      <c r="G252" s="212"/>
      <c r="H252" s="213"/>
      <c r="I252" s="46"/>
    </row>
    <row r="253" spans="1:9" s="52" customFormat="1" x14ac:dyDescent="0.25">
      <c r="A253" s="53" t="s">
        <v>621</v>
      </c>
      <c r="B253" s="54" t="s">
        <v>366</v>
      </c>
      <c r="C253" s="55" t="s">
        <v>464</v>
      </c>
      <c r="D253" s="56"/>
      <c r="E253" s="217"/>
      <c r="F253" s="217"/>
      <c r="G253" s="214"/>
      <c r="H253" s="209"/>
      <c r="I253" s="46"/>
    </row>
    <row r="254" spans="1:9" s="52" customFormat="1" x14ac:dyDescent="0.25">
      <c r="A254" s="59" t="s">
        <v>622</v>
      </c>
      <c r="B254" s="68" t="s">
        <v>623</v>
      </c>
      <c r="C254" s="61" t="s">
        <v>960</v>
      </c>
      <c r="D254" s="62"/>
      <c r="E254" s="211"/>
      <c r="F254" s="211"/>
      <c r="G254" s="211"/>
      <c r="H254" s="210"/>
      <c r="I254" s="46"/>
    </row>
    <row r="255" spans="1:9" s="52" customFormat="1" x14ac:dyDescent="0.25">
      <c r="A255" s="59" t="s">
        <v>624</v>
      </c>
      <c r="B255" s="67" t="s">
        <v>625</v>
      </c>
      <c r="C255" s="61" t="s">
        <v>960</v>
      </c>
      <c r="D255" s="62"/>
      <c r="E255" s="211"/>
      <c r="F255" s="211"/>
      <c r="G255" s="211"/>
      <c r="H255" s="210"/>
      <c r="I255" s="46"/>
    </row>
    <row r="256" spans="1:9" s="52" customFormat="1" x14ac:dyDescent="0.25">
      <c r="A256" s="59" t="s">
        <v>626</v>
      </c>
      <c r="B256" s="69" t="s">
        <v>627</v>
      </c>
      <c r="C256" s="61" t="s">
        <v>960</v>
      </c>
      <c r="D256" s="62"/>
      <c r="E256" s="211"/>
      <c r="F256" s="211"/>
      <c r="G256" s="211"/>
      <c r="H256" s="210"/>
      <c r="I256" s="46"/>
    </row>
    <row r="257" spans="1:9" s="52" customFormat="1" ht="31.5" x14ac:dyDescent="0.25">
      <c r="A257" s="59" t="s">
        <v>628</v>
      </c>
      <c r="B257" s="69" t="s">
        <v>629</v>
      </c>
      <c r="C257" s="61" t="s">
        <v>960</v>
      </c>
      <c r="D257" s="62"/>
      <c r="E257" s="211"/>
      <c r="F257" s="211"/>
      <c r="G257" s="211"/>
      <c r="H257" s="210"/>
      <c r="I257" s="46"/>
    </row>
    <row r="258" spans="1:9" s="52" customFormat="1" x14ac:dyDescent="0.25">
      <c r="A258" s="59" t="s">
        <v>630</v>
      </c>
      <c r="B258" s="70" t="s">
        <v>627</v>
      </c>
      <c r="C258" s="61" t="s">
        <v>960</v>
      </c>
      <c r="D258" s="62"/>
      <c r="E258" s="211"/>
      <c r="F258" s="211"/>
      <c r="G258" s="211"/>
      <c r="H258" s="210"/>
      <c r="I258" s="46"/>
    </row>
    <row r="259" spans="1:9" s="52" customFormat="1" ht="31.5" x14ac:dyDescent="0.25">
      <c r="A259" s="59" t="s">
        <v>631</v>
      </c>
      <c r="B259" s="69" t="s">
        <v>297</v>
      </c>
      <c r="C259" s="61" t="s">
        <v>960</v>
      </c>
      <c r="D259" s="62"/>
      <c r="E259" s="211"/>
      <c r="F259" s="211"/>
      <c r="G259" s="211"/>
      <c r="H259" s="210"/>
      <c r="I259" s="46"/>
    </row>
    <row r="260" spans="1:9" s="52" customFormat="1" x14ac:dyDescent="0.25">
      <c r="A260" s="59" t="s">
        <v>632</v>
      </c>
      <c r="B260" s="70" t="s">
        <v>627</v>
      </c>
      <c r="C260" s="61" t="s">
        <v>960</v>
      </c>
      <c r="D260" s="62"/>
      <c r="E260" s="211"/>
      <c r="F260" s="211"/>
      <c r="G260" s="211"/>
      <c r="H260" s="210"/>
      <c r="I260" s="46"/>
    </row>
    <row r="261" spans="1:9" s="52" customFormat="1" ht="31.5" x14ac:dyDescent="0.25">
      <c r="A261" s="59" t="s">
        <v>633</v>
      </c>
      <c r="B261" s="69" t="s">
        <v>298</v>
      </c>
      <c r="C261" s="61" t="s">
        <v>960</v>
      </c>
      <c r="D261" s="62"/>
      <c r="E261" s="211"/>
      <c r="F261" s="211"/>
      <c r="G261" s="211"/>
      <c r="H261" s="210"/>
      <c r="I261" s="46"/>
    </row>
    <row r="262" spans="1:9" s="52" customFormat="1" x14ac:dyDescent="0.25">
      <c r="A262" s="59" t="s">
        <v>634</v>
      </c>
      <c r="B262" s="70" t="s">
        <v>627</v>
      </c>
      <c r="C262" s="61" t="s">
        <v>960</v>
      </c>
      <c r="D262" s="62"/>
      <c r="E262" s="211"/>
      <c r="F262" s="211"/>
      <c r="G262" s="211"/>
      <c r="H262" s="210"/>
      <c r="I262" s="46"/>
    </row>
    <row r="263" spans="1:9" s="52" customFormat="1" x14ac:dyDescent="0.25">
      <c r="A263" s="59" t="s">
        <v>635</v>
      </c>
      <c r="B263" s="67" t="s">
        <v>636</v>
      </c>
      <c r="C263" s="61" t="s">
        <v>960</v>
      </c>
      <c r="D263" s="62"/>
      <c r="E263" s="211"/>
      <c r="F263" s="211"/>
      <c r="G263" s="211"/>
      <c r="H263" s="210"/>
      <c r="I263" s="46"/>
    </row>
    <row r="264" spans="1:9" s="52" customFormat="1" x14ac:dyDescent="0.25">
      <c r="A264" s="59" t="s">
        <v>637</v>
      </c>
      <c r="B264" s="69" t="s">
        <v>627</v>
      </c>
      <c r="C264" s="61" t="s">
        <v>960</v>
      </c>
      <c r="D264" s="62"/>
      <c r="E264" s="211"/>
      <c r="F264" s="211"/>
      <c r="G264" s="211"/>
      <c r="H264" s="210"/>
      <c r="I264" s="46"/>
    </row>
    <row r="265" spans="1:9" s="52" customFormat="1" x14ac:dyDescent="0.25">
      <c r="A265" s="59" t="s">
        <v>638</v>
      </c>
      <c r="B265" s="66" t="s">
        <v>190</v>
      </c>
      <c r="C265" s="61" t="s">
        <v>960</v>
      </c>
      <c r="D265" s="62"/>
      <c r="E265" s="211"/>
      <c r="F265" s="211"/>
      <c r="G265" s="211"/>
      <c r="H265" s="210"/>
      <c r="I265" s="46"/>
    </row>
    <row r="266" spans="1:9" s="52" customFormat="1" x14ac:dyDescent="0.25">
      <c r="A266" s="59" t="s">
        <v>639</v>
      </c>
      <c r="B266" s="69" t="s">
        <v>627</v>
      </c>
      <c r="C266" s="61" t="s">
        <v>960</v>
      </c>
      <c r="D266" s="62"/>
      <c r="E266" s="211"/>
      <c r="F266" s="211"/>
      <c r="G266" s="211"/>
      <c r="H266" s="210"/>
      <c r="I266" s="46"/>
    </row>
    <row r="267" spans="1:9" s="52" customFormat="1" x14ac:dyDescent="0.25">
      <c r="A267" s="59" t="s">
        <v>640</v>
      </c>
      <c r="B267" s="66" t="s">
        <v>641</v>
      </c>
      <c r="C267" s="61" t="s">
        <v>960</v>
      </c>
      <c r="D267" s="62"/>
      <c r="E267" s="211"/>
      <c r="F267" s="211"/>
      <c r="G267" s="211"/>
      <c r="H267" s="210"/>
      <c r="I267" s="46"/>
    </row>
    <row r="268" spans="1:9" s="52" customFormat="1" x14ac:dyDescent="0.25">
      <c r="A268" s="59" t="s">
        <v>642</v>
      </c>
      <c r="B268" s="69" t="s">
        <v>627</v>
      </c>
      <c r="C268" s="61" t="s">
        <v>960</v>
      </c>
      <c r="D268" s="62"/>
      <c r="E268" s="211"/>
      <c r="F268" s="211"/>
      <c r="G268" s="211"/>
      <c r="H268" s="210"/>
      <c r="I268" s="46"/>
    </row>
    <row r="269" spans="1:9" s="52" customFormat="1" x14ac:dyDescent="0.25">
      <c r="A269" s="59" t="s">
        <v>643</v>
      </c>
      <c r="B269" s="66" t="s">
        <v>644</v>
      </c>
      <c r="C269" s="61" t="s">
        <v>960</v>
      </c>
      <c r="D269" s="62"/>
      <c r="E269" s="211"/>
      <c r="F269" s="211"/>
      <c r="G269" s="211"/>
      <c r="H269" s="210"/>
      <c r="I269" s="46"/>
    </row>
    <row r="270" spans="1:9" s="52" customFormat="1" x14ac:dyDescent="0.25">
      <c r="A270" s="59" t="s">
        <v>645</v>
      </c>
      <c r="B270" s="69" t="s">
        <v>627</v>
      </c>
      <c r="C270" s="61" t="s">
        <v>960</v>
      </c>
      <c r="D270" s="62"/>
      <c r="E270" s="211"/>
      <c r="F270" s="211"/>
      <c r="G270" s="211"/>
      <c r="H270" s="210"/>
      <c r="I270" s="46"/>
    </row>
    <row r="271" spans="1:9" s="52" customFormat="1" x14ac:dyDescent="0.25">
      <c r="A271" s="59" t="s">
        <v>646</v>
      </c>
      <c r="B271" s="66" t="s">
        <v>192</v>
      </c>
      <c r="C271" s="61" t="s">
        <v>960</v>
      </c>
      <c r="D271" s="62"/>
      <c r="E271" s="211"/>
      <c r="F271" s="211"/>
      <c r="G271" s="211"/>
      <c r="H271" s="210"/>
      <c r="I271" s="46"/>
    </row>
    <row r="272" spans="1:9" s="52" customFormat="1" x14ac:dyDescent="0.25">
      <c r="A272" s="59" t="s">
        <v>647</v>
      </c>
      <c r="B272" s="69" t="s">
        <v>627</v>
      </c>
      <c r="C272" s="61" t="s">
        <v>960</v>
      </c>
      <c r="D272" s="62"/>
      <c r="E272" s="211"/>
      <c r="F272" s="211"/>
      <c r="G272" s="211"/>
      <c r="H272" s="210"/>
      <c r="I272" s="46"/>
    </row>
    <row r="273" spans="1:9" s="52" customFormat="1" x14ac:dyDescent="0.25">
      <c r="A273" s="59" t="s">
        <v>646</v>
      </c>
      <c r="B273" s="66" t="s">
        <v>648</v>
      </c>
      <c r="C273" s="61" t="s">
        <v>960</v>
      </c>
      <c r="D273" s="62"/>
      <c r="E273" s="211"/>
      <c r="F273" s="211"/>
      <c r="G273" s="211"/>
      <c r="H273" s="210"/>
      <c r="I273" s="46"/>
    </row>
    <row r="274" spans="1:9" s="52" customFormat="1" x14ac:dyDescent="0.25">
      <c r="A274" s="59" t="s">
        <v>649</v>
      </c>
      <c r="B274" s="69" t="s">
        <v>627</v>
      </c>
      <c r="C274" s="61" t="s">
        <v>960</v>
      </c>
      <c r="D274" s="62"/>
      <c r="E274" s="211"/>
      <c r="F274" s="211"/>
      <c r="G274" s="211"/>
      <c r="H274" s="210"/>
      <c r="I274" s="46"/>
    </row>
    <row r="275" spans="1:9" s="52" customFormat="1" ht="31.5" x14ac:dyDescent="0.25">
      <c r="A275" s="59" t="s">
        <v>650</v>
      </c>
      <c r="B275" s="67" t="s">
        <v>651</v>
      </c>
      <c r="C275" s="61" t="s">
        <v>960</v>
      </c>
      <c r="D275" s="62"/>
      <c r="E275" s="211"/>
      <c r="F275" s="211"/>
      <c r="G275" s="211"/>
      <c r="H275" s="210"/>
      <c r="I275" s="46"/>
    </row>
    <row r="276" spans="1:9" s="52" customFormat="1" x14ac:dyDescent="0.25">
      <c r="A276" s="59" t="s">
        <v>652</v>
      </c>
      <c r="B276" s="69" t="s">
        <v>627</v>
      </c>
      <c r="C276" s="61" t="s">
        <v>960</v>
      </c>
      <c r="D276" s="62"/>
      <c r="E276" s="211"/>
      <c r="F276" s="211"/>
      <c r="G276" s="211"/>
      <c r="H276" s="210"/>
      <c r="I276" s="46"/>
    </row>
    <row r="277" spans="1:9" s="52" customFormat="1" x14ac:dyDescent="0.25">
      <c r="A277" s="59" t="s">
        <v>653</v>
      </c>
      <c r="B277" s="69" t="s">
        <v>197</v>
      </c>
      <c r="C277" s="61" t="s">
        <v>960</v>
      </c>
      <c r="D277" s="62"/>
      <c r="E277" s="211"/>
      <c r="F277" s="211"/>
      <c r="G277" s="211"/>
      <c r="H277" s="210"/>
      <c r="I277" s="46"/>
    </row>
    <row r="278" spans="1:9" s="52" customFormat="1" x14ac:dyDescent="0.25">
      <c r="A278" s="59" t="s">
        <v>654</v>
      </c>
      <c r="B278" s="70" t="s">
        <v>627</v>
      </c>
      <c r="C278" s="61" t="s">
        <v>960</v>
      </c>
      <c r="D278" s="62"/>
      <c r="E278" s="211"/>
      <c r="F278" s="211"/>
      <c r="G278" s="211"/>
      <c r="H278" s="210"/>
      <c r="I278" s="46"/>
    </row>
    <row r="279" spans="1:9" s="52" customFormat="1" x14ac:dyDescent="0.25">
      <c r="A279" s="59" t="s">
        <v>655</v>
      </c>
      <c r="B279" s="69" t="s">
        <v>198</v>
      </c>
      <c r="C279" s="61" t="s">
        <v>960</v>
      </c>
      <c r="D279" s="62"/>
      <c r="E279" s="211"/>
      <c r="F279" s="211"/>
      <c r="G279" s="211"/>
      <c r="H279" s="210"/>
      <c r="I279" s="46"/>
    </row>
    <row r="280" spans="1:9" s="52" customFormat="1" x14ac:dyDescent="0.25">
      <c r="A280" s="59" t="s">
        <v>656</v>
      </c>
      <c r="B280" s="70" t="s">
        <v>627</v>
      </c>
      <c r="C280" s="61" t="s">
        <v>960</v>
      </c>
      <c r="D280" s="62"/>
      <c r="E280" s="211"/>
      <c r="F280" s="211"/>
      <c r="G280" s="211"/>
      <c r="H280" s="210"/>
      <c r="I280" s="46"/>
    </row>
    <row r="281" spans="1:9" s="52" customFormat="1" x14ac:dyDescent="0.25">
      <c r="A281" s="59" t="s">
        <v>657</v>
      </c>
      <c r="B281" s="67" t="s">
        <v>658</v>
      </c>
      <c r="C281" s="61" t="s">
        <v>960</v>
      </c>
      <c r="D281" s="62"/>
      <c r="E281" s="211"/>
      <c r="F281" s="211"/>
      <c r="G281" s="211"/>
      <c r="H281" s="210"/>
      <c r="I281" s="46"/>
    </row>
    <row r="282" spans="1:9" s="52" customFormat="1" x14ac:dyDescent="0.25">
      <c r="A282" s="59" t="s">
        <v>659</v>
      </c>
      <c r="B282" s="69" t="s">
        <v>627</v>
      </c>
      <c r="C282" s="61" t="s">
        <v>960</v>
      </c>
      <c r="D282" s="62"/>
      <c r="E282" s="211"/>
      <c r="F282" s="211"/>
      <c r="G282" s="211"/>
      <c r="H282" s="210"/>
      <c r="I282" s="46"/>
    </row>
    <row r="283" spans="1:9" s="52" customFormat="1" x14ac:dyDescent="0.25">
      <c r="A283" s="59" t="s">
        <v>660</v>
      </c>
      <c r="B283" s="68" t="s">
        <v>661</v>
      </c>
      <c r="C283" s="61" t="s">
        <v>960</v>
      </c>
      <c r="D283" s="62"/>
      <c r="E283" s="211"/>
      <c r="F283" s="211"/>
      <c r="G283" s="211"/>
      <c r="H283" s="210"/>
      <c r="I283" s="46"/>
    </row>
    <row r="284" spans="1:9" s="52" customFormat="1" x14ac:dyDescent="0.25">
      <c r="A284" s="59" t="s">
        <v>662</v>
      </c>
      <c r="B284" s="67" t="s">
        <v>663</v>
      </c>
      <c r="C284" s="61" t="s">
        <v>960</v>
      </c>
      <c r="D284" s="62"/>
      <c r="E284" s="211"/>
      <c r="F284" s="211"/>
      <c r="G284" s="211"/>
      <c r="H284" s="210"/>
      <c r="I284" s="46"/>
    </row>
    <row r="285" spans="1:9" s="52" customFormat="1" x14ac:dyDescent="0.25">
      <c r="A285" s="59" t="s">
        <v>664</v>
      </c>
      <c r="B285" s="69" t="s">
        <v>627</v>
      </c>
      <c r="C285" s="61" t="s">
        <v>960</v>
      </c>
      <c r="D285" s="62"/>
      <c r="E285" s="211"/>
      <c r="F285" s="211"/>
      <c r="G285" s="211"/>
      <c r="H285" s="210"/>
      <c r="I285" s="46"/>
    </row>
    <row r="286" spans="1:9" s="52" customFormat="1" x14ac:dyDescent="0.25">
      <c r="A286" s="59" t="s">
        <v>665</v>
      </c>
      <c r="B286" s="67" t="s">
        <v>666</v>
      </c>
      <c r="C286" s="61" t="s">
        <v>960</v>
      </c>
      <c r="D286" s="62"/>
      <c r="E286" s="211"/>
      <c r="F286" s="211"/>
      <c r="G286" s="211"/>
      <c r="H286" s="210"/>
      <c r="I286" s="46"/>
    </row>
    <row r="287" spans="1:9" s="52" customFormat="1" x14ac:dyDescent="0.25">
      <c r="A287" s="59" t="s">
        <v>667</v>
      </c>
      <c r="B287" s="69" t="s">
        <v>499</v>
      </c>
      <c r="C287" s="61" t="s">
        <v>960</v>
      </c>
      <c r="D287" s="62"/>
      <c r="E287" s="211"/>
      <c r="F287" s="211"/>
      <c r="G287" s="211"/>
      <c r="H287" s="210"/>
      <c r="I287" s="46"/>
    </row>
    <row r="288" spans="1:9" s="52" customFormat="1" x14ac:dyDescent="0.25">
      <c r="A288" s="59" t="s">
        <v>668</v>
      </c>
      <c r="B288" s="70" t="s">
        <v>627</v>
      </c>
      <c r="C288" s="61" t="s">
        <v>960</v>
      </c>
      <c r="D288" s="62"/>
      <c r="E288" s="211"/>
      <c r="F288" s="211"/>
      <c r="G288" s="211"/>
      <c r="H288" s="210"/>
      <c r="I288" s="46"/>
    </row>
    <row r="289" spans="1:9" s="52" customFormat="1" x14ac:dyDescent="0.25">
      <c r="A289" s="59" t="s">
        <v>669</v>
      </c>
      <c r="B289" s="69" t="s">
        <v>670</v>
      </c>
      <c r="C289" s="61" t="s">
        <v>960</v>
      </c>
      <c r="D289" s="62"/>
      <c r="E289" s="211"/>
      <c r="F289" s="211"/>
      <c r="G289" s="211"/>
      <c r="H289" s="210"/>
      <c r="I289" s="46"/>
    </row>
    <row r="290" spans="1:9" s="52" customFormat="1" x14ac:dyDescent="0.25">
      <c r="A290" s="59" t="s">
        <v>671</v>
      </c>
      <c r="B290" s="70" t="s">
        <v>627</v>
      </c>
      <c r="C290" s="61" t="s">
        <v>960</v>
      </c>
      <c r="D290" s="62"/>
      <c r="E290" s="211"/>
      <c r="F290" s="211"/>
      <c r="G290" s="211"/>
      <c r="H290" s="210"/>
      <c r="I290" s="46"/>
    </row>
    <row r="291" spans="1:9" s="52" customFormat="1" ht="31.5" x14ac:dyDescent="0.25">
      <c r="A291" s="59" t="s">
        <v>672</v>
      </c>
      <c r="B291" s="67" t="s">
        <v>673</v>
      </c>
      <c r="C291" s="61" t="s">
        <v>960</v>
      </c>
      <c r="D291" s="62"/>
      <c r="E291" s="211"/>
      <c r="F291" s="211"/>
      <c r="G291" s="211"/>
      <c r="H291" s="210"/>
      <c r="I291" s="46"/>
    </row>
    <row r="292" spans="1:9" s="52" customFormat="1" x14ac:dyDescent="0.25">
      <c r="A292" s="59" t="s">
        <v>674</v>
      </c>
      <c r="B292" s="69" t="s">
        <v>627</v>
      </c>
      <c r="C292" s="61" t="s">
        <v>960</v>
      </c>
      <c r="D292" s="62"/>
      <c r="E292" s="211"/>
      <c r="F292" s="211"/>
      <c r="G292" s="211"/>
      <c r="H292" s="210"/>
      <c r="I292" s="46"/>
    </row>
    <row r="293" spans="1:9" s="52" customFormat="1" x14ac:dyDescent="0.25">
      <c r="A293" s="59" t="s">
        <v>675</v>
      </c>
      <c r="B293" s="67" t="s">
        <v>676</v>
      </c>
      <c r="C293" s="61" t="s">
        <v>960</v>
      </c>
      <c r="D293" s="62"/>
      <c r="E293" s="211"/>
      <c r="F293" s="211"/>
      <c r="G293" s="211"/>
      <c r="H293" s="210"/>
      <c r="I293" s="46"/>
    </row>
    <row r="294" spans="1:9" s="52" customFormat="1" x14ac:dyDescent="0.25">
      <c r="A294" s="59" t="s">
        <v>677</v>
      </c>
      <c r="B294" s="69" t="s">
        <v>627</v>
      </c>
      <c r="C294" s="61" t="s">
        <v>960</v>
      </c>
      <c r="D294" s="62"/>
      <c r="E294" s="211"/>
      <c r="F294" s="211"/>
      <c r="G294" s="211"/>
      <c r="H294" s="210"/>
      <c r="I294" s="46"/>
    </row>
    <row r="295" spans="1:9" s="52" customFormat="1" x14ac:dyDescent="0.25">
      <c r="A295" s="59" t="s">
        <v>678</v>
      </c>
      <c r="B295" s="67" t="s">
        <v>679</v>
      </c>
      <c r="C295" s="61" t="s">
        <v>960</v>
      </c>
      <c r="D295" s="62"/>
      <c r="E295" s="211"/>
      <c r="F295" s="211"/>
      <c r="G295" s="211"/>
      <c r="H295" s="210"/>
      <c r="I295" s="46"/>
    </row>
    <row r="296" spans="1:9" s="52" customFormat="1" x14ac:dyDescent="0.25">
      <c r="A296" s="59" t="s">
        <v>680</v>
      </c>
      <c r="B296" s="69" t="s">
        <v>627</v>
      </c>
      <c r="C296" s="61" t="s">
        <v>960</v>
      </c>
      <c r="D296" s="62"/>
      <c r="E296" s="211"/>
      <c r="F296" s="211"/>
      <c r="G296" s="211"/>
      <c r="H296" s="210"/>
      <c r="I296" s="46"/>
    </row>
    <row r="297" spans="1:9" s="52" customFormat="1" x14ac:dyDescent="0.25">
      <c r="A297" s="59" t="s">
        <v>681</v>
      </c>
      <c r="B297" s="67" t="s">
        <v>682</v>
      </c>
      <c r="C297" s="61" t="s">
        <v>960</v>
      </c>
      <c r="D297" s="62"/>
      <c r="E297" s="211"/>
      <c r="F297" s="211"/>
      <c r="G297" s="211"/>
      <c r="H297" s="210"/>
      <c r="I297" s="46"/>
    </row>
    <row r="298" spans="1:9" s="52" customFormat="1" x14ac:dyDescent="0.25">
      <c r="A298" s="59" t="s">
        <v>683</v>
      </c>
      <c r="B298" s="69" t="s">
        <v>627</v>
      </c>
      <c r="C298" s="61" t="s">
        <v>960</v>
      </c>
      <c r="D298" s="62"/>
      <c r="E298" s="211"/>
      <c r="F298" s="211"/>
      <c r="G298" s="211"/>
      <c r="H298" s="210"/>
      <c r="I298" s="46"/>
    </row>
    <row r="299" spans="1:9" s="52" customFormat="1" x14ac:dyDescent="0.25">
      <c r="A299" s="59" t="s">
        <v>684</v>
      </c>
      <c r="B299" s="67" t="s">
        <v>685</v>
      </c>
      <c r="C299" s="61" t="s">
        <v>960</v>
      </c>
      <c r="D299" s="62"/>
      <c r="E299" s="211"/>
      <c r="F299" s="211"/>
      <c r="G299" s="211"/>
      <c r="H299" s="210"/>
      <c r="I299" s="46"/>
    </row>
    <row r="300" spans="1:9" s="52" customFormat="1" x14ac:dyDescent="0.25">
      <c r="A300" s="59" t="s">
        <v>686</v>
      </c>
      <c r="B300" s="69" t="s">
        <v>627</v>
      </c>
      <c r="C300" s="61" t="s">
        <v>960</v>
      </c>
      <c r="D300" s="62"/>
      <c r="E300" s="211"/>
      <c r="F300" s="211"/>
      <c r="G300" s="211"/>
      <c r="H300" s="210"/>
      <c r="I300" s="46"/>
    </row>
    <row r="301" spans="1:9" s="52" customFormat="1" ht="31.5" x14ac:dyDescent="0.25">
      <c r="A301" s="59" t="s">
        <v>687</v>
      </c>
      <c r="B301" s="67" t="s">
        <v>688</v>
      </c>
      <c r="C301" s="61" t="s">
        <v>960</v>
      </c>
      <c r="D301" s="62"/>
      <c r="E301" s="211"/>
      <c r="F301" s="211"/>
      <c r="G301" s="211"/>
      <c r="H301" s="210"/>
      <c r="I301" s="46"/>
    </row>
    <row r="302" spans="1:9" s="52" customFormat="1" x14ac:dyDescent="0.25">
      <c r="A302" s="59" t="s">
        <v>689</v>
      </c>
      <c r="B302" s="69" t="s">
        <v>627</v>
      </c>
      <c r="C302" s="61" t="s">
        <v>960</v>
      </c>
      <c r="D302" s="62"/>
      <c r="E302" s="211"/>
      <c r="F302" s="211"/>
      <c r="G302" s="211"/>
      <c r="H302" s="210"/>
      <c r="I302" s="46"/>
    </row>
    <row r="303" spans="1:9" s="52" customFormat="1" x14ac:dyDescent="0.25">
      <c r="A303" s="59" t="s">
        <v>690</v>
      </c>
      <c r="B303" s="67" t="s">
        <v>691</v>
      </c>
      <c r="C303" s="61" t="s">
        <v>960</v>
      </c>
      <c r="D303" s="62"/>
      <c r="E303" s="211"/>
      <c r="F303" s="211"/>
      <c r="G303" s="211"/>
      <c r="H303" s="210"/>
      <c r="I303" s="46"/>
    </row>
    <row r="304" spans="1:9" s="52" customFormat="1" x14ac:dyDescent="0.25">
      <c r="A304" s="59" t="s">
        <v>692</v>
      </c>
      <c r="B304" s="69" t="s">
        <v>627</v>
      </c>
      <c r="C304" s="61" t="s">
        <v>960</v>
      </c>
      <c r="D304" s="62"/>
      <c r="E304" s="211"/>
      <c r="F304" s="211"/>
      <c r="G304" s="211"/>
      <c r="H304" s="210"/>
      <c r="I304" s="46"/>
    </row>
    <row r="305" spans="1:9" s="52" customFormat="1" ht="31.5" x14ac:dyDescent="0.25">
      <c r="A305" s="59" t="s">
        <v>693</v>
      </c>
      <c r="B305" s="68" t="s">
        <v>694</v>
      </c>
      <c r="C305" s="61" t="s">
        <v>8</v>
      </c>
      <c r="D305" s="62"/>
      <c r="E305" s="211"/>
      <c r="F305" s="211"/>
      <c r="G305" s="211"/>
      <c r="H305" s="210"/>
      <c r="I305" s="46"/>
    </row>
    <row r="306" spans="1:9" s="52" customFormat="1" x14ac:dyDescent="0.25">
      <c r="A306" s="59" t="s">
        <v>695</v>
      </c>
      <c r="B306" s="67" t="s">
        <v>696</v>
      </c>
      <c r="C306" s="61" t="s">
        <v>8</v>
      </c>
      <c r="D306" s="62"/>
      <c r="E306" s="211"/>
      <c r="F306" s="211"/>
      <c r="G306" s="211"/>
      <c r="H306" s="210"/>
      <c r="I306" s="46"/>
    </row>
    <row r="307" spans="1:9" s="52" customFormat="1" ht="31.5" x14ac:dyDescent="0.25">
      <c r="A307" s="59" t="s">
        <v>697</v>
      </c>
      <c r="B307" s="67" t="s">
        <v>698</v>
      </c>
      <c r="C307" s="61" t="s">
        <v>8</v>
      </c>
      <c r="D307" s="62"/>
      <c r="E307" s="211"/>
      <c r="F307" s="211"/>
      <c r="G307" s="211"/>
      <c r="H307" s="210"/>
      <c r="I307" s="46"/>
    </row>
    <row r="308" spans="1:9" s="52" customFormat="1" ht="31.5" x14ac:dyDescent="0.25">
      <c r="A308" s="59" t="s">
        <v>699</v>
      </c>
      <c r="B308" s="67" t="s">
        <v>700</v>
      </c>
      <c r="C308" s="61" t="s">
        <v>8</v>
      </c>
      <c r="D308" s="62"/>
      <c r="E308" s="211"/>
      <c r="F308" s="211"/>
      <c r="G308" s="211"/>
      <c r="H308" s="210"/>
      <c r="I308" s="46"/>
    </row>
    <row r="309" spans="1:9" s="52" customFormat="1" ht="31.5" x14ac:dyDescent="0.25">
      <c r="A309" s="59" t="s">
        <v>701</v>
      </c>
      <c r="B309" s="67" t="s">
        <v>702</v>
      </c>
      <c r="C309" s="61" t="s">
        <v>8</v>
      </c>
      <c r="D309" s="62"/>
      <c r="E309" s="211"/>
      <c r="F309" s="211"/>
      <c r="G309" s="211"/>
      <c r="H309" s="210"/>
      <c r="I309" s="46"/>
    </row>
    <row r="310" spans="1:9" s="52" customFormat="1" x14ac:dyDescent="0.25">
      <c r="A310" s="59" t="s">
        <v>703</v>
      </c>
      <c r="B310" s="66" t="s">
        <v>704</v>
      </c>
      <c r="C310" s="61" t="s">
        <v>8</v>
      </c>
      <c r="D310" s="62"/>
      <c r="E310" s="211"/>
      <c r="F310" s="211"/>
      <c r="G310" s="211"/>
      <c r="H310" s="210"/>
      <c r="I310" s="46"/>
    </row>
    <row r="311" spans="1:9" s="52" customFormat="1" x14ac:dyDescent="0.25">
      <c r="A311" s="59" t="s">
        <v>705</v>
      </c>
      <c r="B311" s="66" t="s">
        <v>706</v>
      </c>
      <c r="C311" s="61" t="s">
        <v>8</v>
      </c>
      <c r="D311" s="62"/>
      <c r="E311" s="211"/>
      <c r="F311" s="211"/>
      <c r="G311" s="211"/>
      <c r="H311" s="210"/>
      <c r="I311" s="46"/>
    </row>
    <row r="312" spans="1:9" s="52" customFormat="1" x14ac:dyDescent="0.25">
      <c r="A312" s="59" t="s">
        <v>707</v>
      </c>
      <c r="B312" s="66" t="s">
        <v>708</v>
      </c>
      <c r="C312" s="61" t="s">
        <v>8</v>
      </c>
      <c r="D312" s="62"/>
      <c r="E312" s="211"/>
      <c r="F312" s="211"/>
      <c r="G312" s="211"/>
      <c r="H312" s="210"/>
      <c r="I312" s="46"/>
    </row>
    <row r="313" spans="1:9" s="52" customFormat="1" x14ac:dyDescent="0.25">
      <c r="A313" s="59" t="s">
        <v>709</v>
      </c>
      <c r="B313" s="66" t="s">
        <v>710</v>
      </c>
      <c r="C313" s="61" t="s">
        <v>8</v>
      </c>
      <c r="D313" s="62"/>
      <c r="E313" s="211"/>
      <c r="F313" s="211"/>
      <c r="G313" s="211"/>
      <c r="H313" s="210"/>
      <c r="I313" s="46"/>
    </row>
    <row r="314" spans="1:9" s="52" customFormat="1" x14ac:dyDescent="0.25">
      <c r="A314" s="59" t="s">
        <v>711</v>
      </c>
      <c r="B314" s="66" t="s">
        <v>712</v>
      </c>
      <c r="C314" s="61" t="s">
        <v>8</v>
      </c>
      <c r="D314" s="74"/>
      <c r="E314" s="211"/>
      <c r="F314" s="212"/>
      <c r="G314" s="212"/>
      <c r="H314" s="213"/>
      <c r="I314" s="46"/>
    </row>
    <row r="315" spans="1:9" s="52" customFormat="1" ht="31.5" x14ac:dyDescent="0.25">
      <c r="A315" s="59" t="s">
        <v>713</v>
      </c>
      <c r="B315" s="67" t="s">
        <v>714</v>
      </c>
      <c r="C315" s="61" t="s">
        <v>8</v>
      </c>
      <c r="D315" s="74"/>
      <c r="E315" s="211"/>
      <c r="F315" s="212"/>
      <c r="G315" s="212"/>
      <c r="H315" s="213"/>
      <c r="I315" s="46"/>
    </row>
    <row r="316" spans="1:9" s="52" customFormat="1" x14ac:dyDescent="0.25">
      <c r="A316" s="59" t="s">
        <v>715</v>
      </c>
      <c r="B316" s="87" t="s">
        <v>197</v>
      </c>
      <c r="C316" s="61" t="s">
        <v>8</v>
      </c>
      <c r="D316" s="62"/>
      <c r="E316" s="211"/>
      <c r="F316" s="211"/>
      <c r="G316" s="211"/>
      <c r="H316" s="210"/>
      <c r="I316" s="46"/>
    </row>
    <row r="317" spans="1:9" s="52" customFormat="1" ht="16.5" thickBot="1" x14ac:dyDescent="0.3">
      <c r="A317" s="76" t="s">
        <v>716</v>
      </c>
      <c r="B317" s="88" t="s">
        <v>198</v>
      </c>
      <c r="C317" s="78" t="s">
        <v>8</v>
      </c>
      <c r="D317" s="79"/>
      <c r="E317" s="215"/>
      <c r="F317" s="215"/>
      <c r="G317" s="215"/>
      <c r="H317" s="216"/>
      <c r="I317" s="46"/>
    </row>
    <row r="318" spans="1:9" s="52" customFormat="1" ht="19.5" thickBot="1" x14ac:dyDescent="0.3">
      <c r="A318" s="732" t="s">
        <v>717</v>
      </c>
      <c r="B318" s="733"/>
      <c r="C318" s="733"/>
      <c r="D318" s="733"/>
      <c r="E318" s="733"/>
      <c r="F318" s="733"/>
      <c r="G318" s="733"/>
      <c r="H318" s="734"/>
      <c r="I318" s="46"/>
    </row>
    <row r="319" spans="1:9" ht="31.5" x14ac:dyDescent="0.25">
      <c r="A319" s="80" t="s">
        <v>718</v>
      </c>
      <c r="B319" s="85" t="s">
        <v>719</v>
      </c>
      <c r="C319" s="81" t="s">
        <v>464</v>
      </c>
      <c r="D319" s="219" t="s">
        <v>720</v>
      </c>
      <c r="E319" s="219" t="s">
        <v>720</v>
      </c>
      <c r="F319" s="219"/>
      <c r="G319" s="219" t="s">
        <v>720</v>
      </c>
      <c r="H319" s="220" t="s">
        <v>720</v>
      </c>
    </row>
    <row r="320" spans="1:9" x14ac:dyDescent="0.25">
      <c r="A320" s="59" t="s">
        <v>721</v>
      </c>
      <c r="B320" s="68" t="s">
        <v>722</v>
      </c>
      <c r="C320" s="61" t="s">
        <v>1</v>
      </c>
      <c r="D320" s="62"/>
      <c r="E320" s="211"/>
      <c r="F320" s="211"/>
      <c r="G320" s="211"/>
      <c r="H320" s="210"/>
    </row>
    <row r="321" spans="1:8" x14ac:dyDescent="0.25">
      <c r="A321" s="59" t="s">
        <v>723</v>
      </c>
      <c r="B321" s="68" t="s">
        <v>724</v>
      </c>
      <c r="C321" s="61" t="s">
        <v>725</v>
      </c>
      <c r="D321" s="62"/>
      <c r="E321" s="211"/>
      <c r="F321" s="211"/>
      <c r="G321" s="211"/>
      <c r="H321" s="210"/>
    </row>
    <row r="322" spans="1:8" x14ac:dyDescent="0.25">
      <c r="A322" s="59" t="s">
        <v>726</v>
      </c>
      <c r="B322" s="68" t="s">
        <v>727</v>
      </c>
      <c r="C322" s="61" t="s">
        <v>1</v>
      </c>
      <c r="D322" s="62"/>
      <c r="E322" s="211"/>
      <c r="F322" s="211"/>
      <c r="G322" s="211"/>
      <c r="H322" s="210"/>
    </row>
    <row r="323" spans="1:8" x14ac:dyDescent="0.25">
      <c r="A323" s="59" t="s">
        <v>728</v>
      </c>
      <c r="B323" s="68" t="s">
        <v>729</v>
      </c>
      <c r="C323" s="61" t="s">
        <v>725</v>
      </c>
      <c r="D323" s="62"/>
      <c r="E323" s="211"/>
      <c r="F323" s="211"/>
      <c r="G323" s="211"/>
      <c r="H323" s="210"/>
    </row>
    <row r="324" spans="1:8" x14ac:dyDescent="0.25">
      <c r="A324" s="59" t="s">
        <v>730</v>
      </c>
      <c r="B324" s="68" t="s">
        <v>731</v>
      </c>
      <c r="C324" s="61" t="s">
        <v>732</v>
      </c>
      <c r="D324" s="62"/>
      <c r="E324" s="211"/>
      <c r="F324" s="211"/>
      <c r="G324" s="211"/>
      <c r="H324" s="210"/>
    </row>
    <row r="325" spans="1:8" x14ac:dyDescent="0.25">
      <c r="A325" s="59" t="s">
        <v>733</v>
      </c>
      <c r="B325" s="68" t="s">
        <v>734</v>
      </c>
      <c r="C325" s="61" t="s">
        <v>464</v>
      </c>
      <c r="D325" s="221" t="s">
        <v>720</v>
      </c>
      <c r="E325" s="221" t="s">
        <v>720</v>
      </c>
      <c r="F325" s="221"/>
      <c r="G325" s="221" t="s">
        <v>720</v>
      </c>
      <c r="H325" s="222" t="s">
        <v>720</v>
      </c>
    </row>
    <row r="326" spans="1:8" x14ac:dyDescent="0.25">
      <c r="A326" s="59" t="s">
        <v>735</v>
      </c>
      <c r="B326" s="67" t="s">
        <v>736</v>
      </c>
      <c r="C326" s="61" t="s">
        <v>732</v>
      </c>
      <c r="D326" s="62"/>
      <c r="E326" s="211"/>
      <c r="F326" s="211"/>
      <c r="G326" s="211"/>
      <c r="H326" s="210"/>
    </row>
    <row r="327" spans="1:8" x14ac:dyDescent="0.25">
      <c r="A327" s="59" t="s">
        <v>737</v>
      </c>
      <c r="B327" s="67" t="s">
        <v>738</v>
      </c>
      <c r="C327" s="61" t="s">
        <v>739</v>
      </c>
      <c r="D327" s="62"/>
      <c r="E327" s="211"/>
      <c r="F327" s="211"/>
      <c r="G327" s="211"/>
      <c r="H327" s="210"/>
    </row>
    <row r="328" spans="1:8" x14ac:dyDescent="0.25">
      <c r="A328" s="59" t="s">
        <v>740</v>
      </c>
      <c r="B328" s="68" t="s">
        <v>741</v>
      </c>
      <c r="C328" s="61" t="s">
        <v>464</v>
      </c>
      <c r="D328" s="221" t="s">
        <v>720</v>
      </c>
      <c r="E328" s="221" t="s">
        <v>720</v>
      </c>
      <c r="F328" s="221"/>
      <c r="G328" s="221" t="s">
        <v>720</v>
      </c>
      <c r="H328" s="222" t="s">
        <v>720</v>
      </c>
    </row>
    <row r="329" spans="1:8" x14ac:dyDescent="0.25">
      <c r="A329" s="59" t="s">
        <v>742</v>
      </c>
      <c r="B329" s="67" t="s">
        <v>736</v>
      </c>
      <c r="C329" s="61" t="s">
        <v>732</v>
      </c>
      <c r="D329" s="62"/>
      <c r="E329" s="211"/>
      <c r="F329" s="211"/>
      <c r="G329" s="211"/>
      <c r="H329" s="210"/>
    </row>
    <row r="330" spans="1:8" x14ac:dyDescent="0.25">
      <c r="A330" s="59" t="s">
        <v>743</v>
      </c>
      <c r="B330" s="67" t="s">
        <v>744</v>
      </c>
      <c r="C330" s="61" t="s">
        <v>1</v>
      </c>
      <c r="D330" s="62"/>
      <c r="E330" s="211"/>
      <c r="F330" s="211"/>
      <c r="G330" s="211"/>
      <c r="H330" s="210"/>
    </row>
    <row r="331" spans="1:8" x14ac:dyDescent="0.25">
      <c r="A331" s="59" t="s">
        <v>745</v>
      </c>
      <c r="B331" s="67" t="s">
        <v>738</v>
      </c>
      <c r="C331" s="61" t="s">
        <v>739</v>
      </c>
      <c r="D331" s="62"/>
      <c r="E331" s="211"/>
      <c r="F331" s="211"/>
      <c r="G331" s="211"/>
      <c r="H331" s="210"/>
    </row>
    <row r="332" spans="1:8" x14ac:dyDescent="0.25">
      <c r="A332" s="59" t="s">
        <v>746</v>
      </c>
      <c r="B332" s="68" t="s">
        <v>747</v>
      </c>
      <c r="C332" s="61" t="s">
        <v>464</v>
      </c>
      <c r="D332" s="221" t="s">
        <v>720</v>
      </c>
      <c r="E332" s="221" t="s">
        <v>720</v>
      </c>
      <c r="F332" s="221"/>
      <c r="G332" s="221" t="s">
        <v>720</v>
      </c>
      <c r="H332" s="222" t="s">
        <v>720</v>
      </c>
    </row>
    <row r="333" spans="1:8" x14ac:dyDescent="0.25">
      <c r="A333" s="59" t="s">
        <v>748</v>
      </c>
      <c r="B333" s="67" t="s">
        <v>736</v>
      </c>
      <c r="C333" s="61" t="s">
        <v>732</v>
      </c>
      <c r="D333" s="62"/>
      <c r="E333" s="211"/>
      <c r="F333" s="211"/>
      <c r="G333" s="211"/>
      <c r="H333" s="210"/>
    </row>
    <row r="334" spans="1:8" x14ac:dyDescent="0.25">
      <c r="A334" s="59" t="s">
        <v>749</v>
      </c>
      <c r="B334" s="67" t="s">
        <v>738</v>
      </c>
      <c r="C334" s="61" t="s">
        <v>739</v>
      </c>
      <c r="D334" s="62"/>
      <c r="E334" s="211"/>
      <c r="F334" s="211"/>
      <c r="G334" s="211"/>
      <c r="H334" s="210"/>
    </row>
    <row r="335" spans="1:8" x14ac:dyDescent="0.25">
      <c r="A335" s="59" t="s">
        <v>750</v>
      </c>
      <c r="B335" s="68" t="s">
        <v>751</v>
      </c>
      <c r="C335" s="61" t="s">
        <v>464</v>
      </c>
      <c r="D335" s="221" t="s">
        <v>720</v>
      </c>
      <c r="E335" s="221" t="s">
        <v>720</v>
      </c>
      <c r="F335" s="221"/>
      <c r="G335" s="221" t="s">
        <v>720</v>
      </c>
      <c r="H335" s="222" t="s">
        <v>720</v>
      </c>
    </row>
    <row r="336" spans="1:8" x14ac:dyDescent="0.25">
      <c r="A336" s="59" t="s">
        <v>752</v>
      </c>
      <c r="B336" s="67" t="s">
        <v>736</v>
      </c>
      <c r="C336" s="61" t="s">
        <v>732</v>
      </c>
      <c r="D336" s="62"/>
      <c r="E336" s="211"/>
      <c r="F336" s="211"/>
      <c r="G336" s="211"/>
      <c r="H336" s="210"/>
    </row>
    <row r="337" spans="1:8" x14ac:dyDescent="0.25">
      <c r="A337" s="59" t="s">
        <v>753</v>
      </c>
      <c r="B337" s="67" t="s">
        <v>744</v>
      </c>
      <c r="C337" s="61" t="s">
        <v>1</v>
      </c>
      <c r="D337" s="62"/>
      <c r="E337" s="211"/>
      <c r="F337" s="211"/>
      <c r="G337" s="211"/>
      <c r="H337" s="210"/>
    </row>
    <row r="338" spans="1:8" x14ac:dyDescent="0.25">
      <c r="A338" s="59" t="s">
        <v>754</v>
      </c>
      <c r="B338" s="67" t="s">
        <v>738</v>
      </c>
      <c r="C338" s="61" t="s">
        <v>739</v>
      </c>
      <c r="D338" s="62"/>
      <c r="E338" s="211"/>
      <c r="F338" s="211"/>
      <c r="G338" s="211"/>
      <c r="H338" s="210"/>
    </row>
    <row r="339" spans="1:8" x14ac:dyDescent="0.25">
      <c r="A339" s="80" t="s">
        <v>755</v>
      </c>
      <c r="B339" s="85" t="s">
        <v>756</v>
      </c>
      <c r="C339" s="81" t="s">
        <v>464</v>
      </c>
      <c r="D339" s="221" t="s">
        <v>720</v>
      </c>
      <c r="E339" s="221" t="s">
        <v>720</v>
      </c>
      <c r="F339" s="219"/>
      <c r="G339" s="219" t="s">
        <v>720</v>
      </c>
      <c r="H339" s="220" t="s">
        <v>720</v>
      </c>
    </row>
    <row r="340" spans="1:8" x14ac:dyDescent="0.25">
      <c r="A340" s="59" t="s">
        <v>757</v>
      </c>
      <c r="B340" s="68" t="s">
        <v>758</v>
      </c>
      <c r="C340" s="61" t="s">
        <v>732</v>
      </c>
      <c r="D340" s="62"/>
      <c r="E340" s="211"/>
      <c r="F340" s="211"/>
      <c r="G340" s="211"/>
      <c r="H340" s="210"/>
    </row>
    <row r="341" spans="1:8" ht="31.5" x14ac:dyDescent="0.25">
      <c r="A341" s="59" t="s">
        <v>759</v>
      </c>
      <c r="B341" s="67" t="s">
        <v>760</v>
      </c>
      <c r="C341" s="61" t="s">
        <v>732</v>
      </c>
      <c r="D341" s="62"/>
      <c r="E341" s="211"/>
      <c r="F341" s="211"/>
      <c r="G341" s="211"/>
      <c r="H341" s="210"/>
    </row>
    <row r="342" spans="1:8" x14ac:dyDescent="0.25">
      <c r="A342" s="59" t="s">
        <v>761</v>
      </c>
      <c r="B342" s="87" t="s">
        <v>762</v>
      </c>
      <c r="C342" s="61" t="s">
        <v>732</v>
      </c>
      <c r="D342" s="62"/>
      <c r="E342" s="211"/>
      <c r="F342" s="211"/>
      <c r="G342" s="211"/>
      <c r="H342" s="210"/>
    </row>
    <row r="343" spans="1:8" x14ac:dyDescent="0.25">
      <c r="A343" s="59" t="s">
        <v>763</v>
      </c>
      <c r="B343" s="87" t="s">
        <v>764</v>
      </c>
      <c r="C343" s="61" t="s">
        <v>732</v>
      </c>
      <c r="D343" s="62"/>
      <c r="E343" s="211"/>
      <c r="F343" s="211"/>
      <c r="G343" s="211"/>
      <c r="H343" s="210"/>
    </row>
    <row r="344" spans="1:8" x14ac:dyDescent="0.25">
      <c r="A344" s="59" t="s">
        <v>765</v>
      </c>
      <c r="B344" s="68" t="s">
        <v>766</v>
      </c>
      <c r="C344" s="61" t="s">
        <v>732</v>
      </c>
      <c r="D344" s="62"/>
      <c r="E344" s="211"/>
      <c r="F344" s="211"/>
      <c r="G344" s="211"/>
      <c r="H344" s="210"/>
    </row>
    <row r="345" spans="1:8" x14ac:dyDescent="0.25">
      <c r="A345" s="59" t="s">
        <v>767</v>
      </c>
      <c r="B345" s="68" t="s">
        <v>768</v>
      </c>
      <c r="C345" s="61" t="s">
        <v>1</v>
      </c>
      <c r="D345" s="62"/>
      <c r="E345" s="211"/>
      <c r="F345" s="211"/>
      <c r="G345" s="211"/>
      <c r="H345" s="210"/>
    </row>
    <row r="346" spans="1:8" ht="31.5" x14ac:dyDescent="0.25">
      <c r="A346" s="59" t="s">
        <v>769</v>
      </c>
      <c r="B346" s="67" t="s">
        <v>770</v>
      </c>
      <c r="C346" s="61" t="s">
        <v>1</v>
      </c>
      <c r="D346" s="62"/>
      <c r="E346" s="211"/>
      <c r="F346" s="211"/>
      <c r="G346" s="211"/>
      <c r="H346" s="210"/>
    </row>
    <row r="347" spans="1:8" x14ac:dyDescent="0.25">
      <c r="A347" s="59" t="s">
        <v>771</v>
      </c>
      <c r="B347" s="87" t="s">
        <v>762</v>
      </c>
      <c r="C347" s="61" t="s">
        <v>1</v>
      </c>
      <c r="D347" s="62"/>
      <c r="E347" s="211"/>
      <c r="F347" s="211"/>
      <c r="G347" s="211"/>
      <c r="H347" s="210"/>
    </row>
    <row r="348" spans="1:8" x14ac:dyDescent="0.25">
      <c r="A348" s="59" t="s">
        <v>772</v>
      </c>
      <c r="B348" s="87" t="s">
        <v>764</v>
      </c>
      <c r="C348" s="61" t="s">
        <v>1</v>
      </c>
      <c r="D348" s="62"/>
      <c r="E348" s="211"/>
      <c r="F348" s="211"/>
      <c r="G348" s="211"/>
      <c r="H348" s="210"/>
    </row>
    <row r="349" spans="1:8" x14ac:dyDescent="0.25">
      <c r="A349" s="59" t="s">
        <v>773</v>
      </c>
      <c r="B349" s="68" t="s">
        <v>774</v>
      </c>
      <c r="C349" s="61" t="s">
        <v>775</v>
      </c>
      <c r="D349" s="62"/>
      <c r="E349" s="211"/>
      <c r="F349" s="211"/>
      <c r="G349" s="211"/>
      <c r="H349" s="210"/>
    </row>
    <row r="350" spans="1:8" ht="31.5" x14ac:dyDescent="0.25">
      <c r="A350" s="59" t="s">
        <v>776</v>
      </c>
      <c r="B350" s="68" t="s">
        <v>777</v>
      </c>
      <c r="C350" s="61" t="s">
        <v>960</v>
      </c>
      <c r="D350" s="62"/>
      <c r="E350" s="211"/>
      <c r="F350" s="211"/>
      <c r="G350" s="211"/>
      <c r="H350" s="210"/>
    </row>
    <row r="351" spans="1:8" x14ac:dyDescent="0.25">
      <c r="A351" s="59" t="s">
        <v>778</v>
      </c>
      <c r="B351" s="83" t="s">
        <v>779</v>
      </c>
      <c r="C351" s="61" t="s">
        <v>464</v>
      </c>
      <c r="D351" s="221" t="s">
        <v>720</v>
      </c>
      <c r="E351" s="221" t="s">
        <v>720</v>
      </c>
      <c r="F351" s="221"/>
      <c r="G351" s="221" t="s">
        <v>720</v>
      </c>
      <c r="H351" s="222" t="s">
        <v>720</v>
      </c>
    </row>
    <row r="352" spans="1:8" x14ac:dyDescent="0.25">
      <c r="A352" s="59" t="s">
        <v>780</v>
      </c>
      <c r="B352" s="68" t="s">
        <v>781</v>
      </c>
      <c r="C352" s="61" t="s">
        <v>732</v>
      </c>
      <c r="D352" s="62"/>
      <c r="E352" s="211"/>
      <c r="F352" s="211"/>
      <c r="G352" s="211"/>
      <c r="H352" s="210"/>
    </row>
    <row r="353" spans="1:8" x14ac:dyDescent="0.25">
      <c r="A353" s="59" t="s">
        <v>782</v>
      </c>
      <c r="B353" s="68" t="s">
        <v>783</v>
      </c>
      <c r="C353" s="61" t="s">
        <v>725</v>
      </c>
      <c r="D353" s="62"/>
      <c r="E353" s="211"/>
      <c r="F353" s="211"/>
      <c r="G353" s="211"/>
      <c r="H353" s="210"/>
    </row>
    <row r="354" spans="1:8" ht="47.25" x14ac:dyDescent="0.25">
      <c r="A354" s="59" t="s">
        <v>784</v>
      </c>
      <c r="B354" s="68" t="s">
        <v>785</v>
      </c>
      <c r="C354" s="61" t="s">
        <v>960</v>
      </c>
      <c r="D354" s="62"/>
      <c r="E354" s="211"/>
      <c r="F354" s="211"/>
      <c r="G354" s="211"/>
      <c r="H354" s="210"/>
    </row>
    <row r="355" spans="1:8" ht="31.5" x14ac:dyDescent="0.25">
      <c r="A355" s="59" t="s">
        <v>786</v>
      </c>
      <c r="B355" s="68" t="s">
        <v>787</v>
      </c>
      <c r="C355" s="61" t="s">
        <v>960</v>
      </c>
      <c r="D355" s="62"/>
      <c r="E355" s="211"/>
      <c r="F355" s="211"/>
      <c r="G355" s="211"/>
      <c r="H355" s="210"/>
    </row>
    <row r="356" spans="1:8" x14ac:dyDescent="0.25">
      <c r="A356" s="59" t="s">
        <v>788</v>
      </c>
      <c r="B356" s="83" t="s">
        <v>789</v>
      </c>
      <c r="C356" s="222" t="s">
        <v>464</v>
      </c>
      <c r="D356" s="221" t="s">
        <v>720</v>
      </c>
      <c r="E356" s="221" t="s">
        <v>720</v>
      </c>
      <c r="F356" s="221"/>
      <c r="G356" s="221" t="s">
        <v>720</v>
      </c>
      <c r="H356" s="222" t="s">
        <v>720</v>
      </c>
    </row>
    <row r="357" spans="1:8" x14ac:dyDescent="0.25">
      <c r="A357" s="59" t="s">
        <v>790</v>
      </c>
      <c r="B357" s="68" t="s">
        <v>791</v>
      </c>
      <c r="C357" s="61" t="s">
        <v>1</v>
      </c>
      <c r="D357" s="62"/>
      <c r="E357" s="211"/>
      <c r="F357" s="211"/>
      <c r="G357" s="211"/>
      <c r="H357" s="210"/>
    </row>
    <row r="358" spans="1:8" ht="47.25" x14ac:dyDescent="0.25">
      <c r="A358" s="59" t="s">
        <v>792</v>
      </c>
      <c r="B358" s="67" t="s">
        <v>793</v>
      </c>
      <c r="C358" s="61" t="s">
        <v>1</v>
      </c>
      <c r="D358" s="62"/>
      <c r="E358" s="211"/>
      <c r="F358" s="211"/>
      <c r="G358" s="211"/>
      <c r="H358" s="210"/>
    </row>
    <row r="359" spans="1:8" ht="47.25" x14ac:dyDescent="0.25">
      <c r="A359" s="59" t="s">
        <v>794</v>
      </c>
      <c r="B359" s="67" t="s">
        <v>795</v>
      </c>
      <c r="C359" s="61" t="s">
        <v>1</v>
      </c>
      <c r="D359" s="62"/>
      <c r="E359" s="211"/>
      <c r="F359" s="211"/>
      <c r="G359" s="211"/>
      <c r="H359" s="210"/>
    </row>
    <row r="360" spans="1:8" ht="31.5" x14ac:dyDescent="0.25">
      <c r="A360" s="59" t="s">
        <v>796</v>
      </c>
      <c r="B360" s="67" t="s">
        <v>797</v>
      </c>
      <c r="C360" s="61" t="s">
        <v>1</v>
      </c>
      <c r="D360" s="62"/>
      <c r="E360" s="211"/>
      <c r="F360" s="211"/>
      <c r="G360" s="211"/>
      <c r="H360" s="210"/>
    </row>
    <row r="361" spans="1:8" x14ac:dyDescent="0.25">
      <c r="A361" s="59" t="s">
        <v>798</v>
      </c>
      <c r="B361" s="68" t="s">
        <v>799</v>
      </c>
      <c r="C361" s="61" t="s">
        <v>732</v>
      </c>
      <c r="D361" s="62"/>
      <c r="E361" s="211"/>
      <c r="F361" s="211"/>
      <c r="G361" s="211"/>
      <c r="H361" s="210"/>
    </row>
    <row r="362" spans="1:8" ht="31.5" x14ac:dyDescent="0.25">
      <c r="A362" s="59" t="s">
        <v>800</v>
      </c>
      <c r="B362" s="67" t="s">
        <v>801</v>
      </c>
      <c r="C362" s="61" t="s">
        <v>732</v>
      </c>
      <c r="D362" s="62"/>
      <c r="E362" s="211"/>
      <c r="F362" s="211"/>
      <c r="G362" s="211"/>
      <c r="H362" s="210"/>
    </row>
    <row r="363" spans="1:8" x14ac:dyDescent="0.25">
      <c r="A363" s="59" t="s">
        <v>802</v>
      </c>
      <c r="B363" s="67" t="s">
        <v>803</v>
      </c>
      <c r="C363" s="61" t="s">
        <v>732</v>
      </c>
      <c r="D363" s="62"/>
      <c r="E363" s="211"/>
      <c r="F363" s="211"/>
      <c r="G363" s="211"/>
      <c r="H363" s="210"/>
    </row>
    <row r="364" spans="1:8" ht="31.5" x14ac:dyDescent="0.25">
      <c r="A364" s="59" t="s">
        <v>804</v>
      </c>
      <c r="B364" s="68" t="s">
        <v>805</v>
      </c>
      <c r="C364" s="61" t="s">
        <v>960</v>
      </c>
      <c r="D364" s="62"/>
      <c r="E364" s="211"/>
      <c r="F364" s="211"/>
      <c r="G364" s="211"/>
      <c r="H364" s="210"/>
    </row>
    <row r="365" spans="1:8" x14ac:dyDescent="0.25">
      <c r="A365" s="59" t="s">
        <v>806</v>
      </c>
      <c r="B365" s="67" t="s">
        <v>807</v>
      </c>
      <c r="C365" s="61" t="s">
        <v>960</v>
      </c>
      <c r="D365" s="74"/>
      <c r="E365" s="211"/>
      <c r="F365" s="212"/>
      <c r="G365" s="212"/>
      <c r="H365" s="213"/>
    </row>
    <row r="366" spans="1:8" x14ac:dyDescent="0.25">
      <c r="A366" s="59" t="s">
        <v>808</v>
      </c>
      <c r="B366" s="67" t="s">
        <v>198</v>
      </c>
      <c r="C366" s="61" t="s">
        <v>960</v>
      </c>
      <c r="D366" s="74"/>
      <c r="E366" s="211"/>
      <c r="F366" s="212"/>
      <c r="G366" s="212"/>
      <c r="H366" s="213"/>
    </row>
    <row r="367" spans="1:8" ht="16.5" thickBot="1" x14ac:dyDescent="0.3">
      <c r="A367" s="76" t="s">
        <v>809</v>
      </c>
      <c r="B367" s="89" t="s">
        <v>810</v>
      </c>
      <c r="C367" s="78" t="s">
        <v>966</v>
      </c>
      <c r="D367" s="79"/>
      <c r="E367" s="215"/>
      <c r="F367" s="215"/>
      <c r="G367" s="215"/>
      <c r="H367" s="90"/>
    </row>
    <row r="368" spans="1:8" x14ac:dyDescent="0.25">
      <c r="A368" s="735" t="s">
        <v>811</v>
      </c>
      <c r="B368" s="736"/>
      <c r="C368" s="736"/>
      <c r="D368" s="736"/>
      <c r="E368" s="736"/>
      <c r="F368" s="736"/>
      <c r="G368" s="736"/>
      <c r="H368" s="737"/>
    </row>
    <row r="369" spans="1:8" ht="16.5" thickBot="1" x14ac:dyDescent="0.3">
      <c r="A369" s="735"/>
      <c r="B369" s="736"/>
      <c r="C369" s="736"/>
      <c r="D369" s="736"/>
      <c r="E369" s="736"/>
      <c r="F369" s="736"/>
      <c r="G369" s="736"/>
      <c r="H369" s="737"/>
    </row>
    <row r="370" spans="1:8" ht="51.75" customHeight="1" x14ac:dyDescent="0.25">
      <c r="A370" s="721" t="s">
        <v>181</v>
      </c>
      <c r="B370" s="717" t="s">
        <v>182</v>
      </c>
      <c r="C370" s="719" t="s">
        <v>292</v>
      </c>
      <c r="D370" s="724" t="s">
        <v>870</v>
      </c>
      <c r="E370" s="725"/>
      <c r="F370" s="726" t="s">
        <v>872</v>
      </c>
      <c r="G370" s="725"/>
      <c r="H370" s="727" t="s">
        <v>7</v>
      </c>
    </row>
    <row r="371" spans="1:8" ht="38.25" x14ac:dyDescent="0.25">
      <c r="A371" s="722"/>
      <c r="B371" s="718"/>
      <c r="C371" s="720"/>
      <c r="D371" s="203" t="s">
        <v>874</v>
      </c>
      <c r="E371" s="204" t="s">
        <v>10</v>
      </c>
      <c r="F371" s="204" t="s">
        <v>875</v>
      </c>
      <c r="G371" s="203" t="s">
        <v>873</v>
      </c>
      <c r="H371" s="728"/>
    </row>
    <row r="372" spans="1:8" ht="16.5" thickBot="1" x14ac:dyDescent="0.3">
      <c r="A372" s="92">
        <v>1</v>
      </c>
      <c r="B372" s="51">
        <v>2</v>
      </c>
      <c r="C372" s="93">
        <v>3</v>
      </c>
      <c r="D372" s="94">
        <v>4</v>
      </c>
      <c r="E372" s="95">
        <v>5</v>
      </c>
      <c r="F372" s="95">
        <v>6</v>
      </c>
      <c r="G372" s="95">
        <v>7</v>
      </c>
      <c r="H372" s="96">
        <v>8</v>
      </c>
    </row>
    <row r="373" spans="1:8" ht="18.75" x14ac:dyDescent="0.25">
      <c r="A373" s="729" t="s">
        <v>812</v>
      </c>
      <c r="B373" s="730"/>
      <c r="C373" s="81" t="s">
        <v>960</v>
      </c>
      <c r="D373" s="82"/>
      <c r="E373" s="97"/>
      <c r="F373" s="97"/>
      <c r="G373" s="98"/>
      <c r="H373" s="99"/>
    </row>
    <row r="374" spans="1:8" ht="18.75" x14ac:dyDescent="0.25">
      <c r="A374" s="59" t="s">
        <v>183</v>
      </c>
      <c r="B374" s="100" t="s">
        <v>813</v>
      </c>
      <c r="C374" s="61" t="s">
        <v>960</v>
      </c>
      <c r="D374" s="62"/>
      <c r="E374" s="101"/>
      <c r="F374" s="101"/>
      <c r="G374" s="102"/>
      <c r="H374" s="103"/>
    </row>
    <row r="375" spans="1:8" ht="18.75" x14ac:dyDescent="0.25">
      <c r="A375" s="59" t="s">
        <v>184</v>
      </c>
      <c r="B375" s="68" t="s">
        <v>185</v>
      </c>
      <c r="C375" s="61" t="s">
        <v>960</v>
      </c>
      <c r="D375" s="62"/>
      <c r="E375" s="101"/>
      <c r="F375" s="101"/>
      <c r="G375" s="102"/>
      <c r="H375" s="103"/>
    </row>
    <row r="376" spans="1:8" ht="31.5" x14ac:dyDescent="0.25">
      <c r="A376" s="59" t="s">
        <v>186</v>
      </c>
      <c r="B376" s="67" t="s">
        <v>814</v>
      </c>
      <c r="C376" s="61" t="s">
        <v>960</v>
      </c>
      <c r="D376" s="62"/>
      <c r="E376" s="104"/>
      <c r="F376" s="104"/>
      <c r="G376" s="102"/>
      <c r="H376" s="103"/>
    </row>
    <row r="377" spans="1:8" ht="18.75" x14ac:dyDescent="0.25">
      <c r="A377" s="59" t="s">
        <v>187</v>
      </c>
      <c r="B377" s="69" t="s">
        <v>815</v>
      </c>
      <c r="C377" s="61" t="s">
        <v>960</v>
      </c>
      <c r="D377" s="62"/>
      <c r="E377" s="104"/>
      <c r="F377" s="104"/>
      <c r="G377" s="102"/>
      <c r="H377" s="103"/>
    </row>
    <row r="378" spans="1:8" ht="31.5" x14ac:dyDescent="0.25">
      <c r="A378" s="59" t="s">
        <v>816</v>
      </c>
      <c r="B378" s="70" t="s">
        <v>296</v>
      </c>
      <c r="C378" s="61" t="s">
        <v>960</v>
      </c>
      <c r="D378" s="62"/>
      <c r="E378" s="104"/>
      <c r="F378" s="104"/>
      <c r="G378" s="102"/>
      <c r="H378" s="103"/>
    </row>
    <row r="379" spans="1:8" ht="31.5" x14ac:dyDescent="0.25">
      <c r="A379" s="59" t="s">
        <v>817</v>
      </c>
      <c r="B379" s="70" t="s">
        <v>297</v>
      </c>
      <c r="C379" s="61" t="s">
        <v>960</v>
      </c>
      <c r="D379" s="62"/>
      <c r="E379" s="104"/>
      <c r="F379" s="104"/>
      <c r="G379" s="102"/>
      <c r="H379" s="103"/>
    </row>
    <row r="380" spans="1:8" ht="31.5" x14ac:dyDescent="0.25">
      <c r="A380" s="59" t="s">
        <v>818</v>
      </c>
      <c r="B380" s="70" t="s">
        <v>298</v>
      </c>
      <c r="C380" s="61" t="s">
        <v>960</v>
      </c>
      <c r="D380" s="62"/>
      <c r="E380" s="104"/>
      <c r="F380" s="104"/>
      <c r="G380" s="102"/>
      <c r="H380" s="103"/>
    </row>
    <row r="381" spans="1:8" ht="18.75" x14ac:dyDescent="0.25">
      <c r="A381" s="59" t="s">
        <v>189</v>
      </c>
      <c r="B381" s="69" t="s">
        <v>819</v>
      </c>
      <c r="C381" s="61" t="s">
        <v>960</v>
      </c>
      <c r="D381" s="62"/>
      <c r="E381" s="104"/>
      <c r="F381" s="104"/>
      <c r="G381" s="102"/>
      <c r="H381" s="103"/>
    </row>
    <row r="382" spans="1:8" ht="18.75" x14ac:dyDescent="0.25">
      <c r="A382" s="59" t="s">
        <v>191</v>
      </c>
      <c r="B382" s="69" t="s">
        <v>820</v>
      </c>
      <c r="C382" s="61" t="s">
        <v>960</v>
      </c>
      <c r="D382" s="62"/>
      <c r="E382" s="104"/>
      <c r="F382" s="104"/>
      <c r="G382" s="102"/>
      <c r="H382" s="103"/>
    </row>
    <row r="383" spans="1:8" ht="18.75" x14ac:dyDescent="0.25">
      <c r="A383" s="59" t="s">
        <v>193</v>
      </c>
      <c r="B383" s="69" t="s">
        <v>821</v>
      </c>
      <c r="C383" s="61" t="s">
        <v>960</v>
      </c>
      <c r="D383" s="62"/>
      <c r="E383" s="104"/>
      <c r="F383" s="104"/>
      <c r="G383" s="102"/>
      <c r="H383" s="103"/>
    </row>
    <row r="384" spans="1:8" ht="18.75" x14ac:dyDescent="0.25">
      <c r="A384" s="59" t="s">
        <v>194</v>
      </c>
      <c r="B384" s="69" t="s">
        <v>822</v>
      </c>
      <c r="C384" s="61" t="s">
        <v>960</v>
      </c>
      <c r="D384" s="62"/>
      <c r="E384" s="104"/>
      <c r="F384" s="104"/>
      <c r="G384" s="102"/>
      <c r="H384" s="103"/>
    </row>
    <row r="385" spans="1:8" ht="31.5" x14ac:dyDescent="0.25">
      <c r="A385" s="59" t="s">
        <v>823</v>
      </c>
      <c r="B385" s="70" t="s">
        <v>824</v>
      </c>
      <c r="C385" s="61" t="s">
        <v>960</v>
      </c>
      <c r="D385" s="62"/>
      <c r="E385" s="104"/>
      <c r="F385" s="104"/>
      <c r="G385" s="102"/>
      <c r="H385" s="103"/>
    </row>
    <row r="386" spans="1:8" ht="18.75" x14ac:dyDescent="0.25">
      <c r="A386" s="59" t="s">
        <v>825</v>
      </c>
      <c r="B386" s="70" t="s">
        <v>826</v>
      </c>
      <c r="C386" s="61" t="s">
        <v>960</v>
      </c>
      <c r="D386" s="62"/>
      <c r="E386" s="104"/>
      <c r="F386" s="104"/>
      <c r="G386" s="102"/>
      <c r="H386" s="103"/>
    </row>
    <row r="387" spans="1:8" ht="18.75" x14ac:dyDescent="0.25">
      <c r="A387" s="59" t="s">
        <v>827</v>
      </c>
      <c r="B387" s="70" t="s">
        <v>201</v>
      </c>
      <c r="C387" s="61" t="s">
        <v>960</v>
      </c>
      <c r="D387" s="62"/>
      <c r="E387" s="104"/>
      <c r="F387" s="104"/>
      <c r="G387" s="102"/>
      <c r="H387" s="103"/>
    </row>
    <row r="388" spans="1:8" ht="18.75" x14ac:dyDescent="0.25">
      <c r="A388" s="59" t="s">
        <v>828</v>
      </c>
      <c r="B388" s="70" t="s">
        <v>826</v>
      </c>
      <c r="C388" s="61" t="s">
        <v>960</v>
      </c>
      <c r="D388" s="62"/>
      <c r="E388" s="104"/>
      <c r="F388" s="104"/>
      <c r="G388" s="102"/>
      <c r="H388" s="103"/>
    </row>
    <row r="389" spans="1:8" ht="18.75" x14ac:dyDescent="0.25">
      <c r="A389" s="59" t="s">
        <v>195</v>
      </c>
      <c r="B389" s="69" t="s">
        <v>829</v>
      </c>
      <c r="C389" s="61" t="s">
        <v>960</v>
      </c>
      <c r="D389" s="62"/>
      <c r="E389" s="104"/>
      <c r="F389" s="104"/>
      <c r="G389" s="102"/>
      <c r="H389" s="103"/>
    </row>
    <row r="390" spans="1:8" ht="18.75" x14ac:dyDescent="0.25">
      <c r="A390" s="59" t="s">
        <v>196</v>
      </c>
      <c r="B390" s="69" t="s">
        <v>648</v>
      </c>
      <c r="C390" s="61" t="s">
        <v>960</v>
      </c>
      <c r="D390" s="62"/>
      <c r="E390" s="104"/>
      <c r="F390" s="104"/>
      <c r="G390" s="102"/>
      <c r="H390" s="103"/>
    </row>
    <row r="391" spans="1:8" ht="31.5" x14ac:dyDescent="0.25">
      <c r="A391" s="59" t="s">
        <v>830</v>
      </c>
      <c r="B391" s="69" t="s">
        <v>831</v>
      </c>
      <c r="C391" s="61" t="s">
        <v>960</v>
      </c>
      <c r="D391" s="62"/>
      <c r="E391" s="104"/>
      <c r="F391" s="104"/>
      <c r="G391" s="102"/>
      <c r="H391" s="103"/>
    </row>
    <row r="392" spans="1:8" ht="18.75" x14ac:dyDescent="0.25">
      <c r="A392" s="59" t="s">
        <v>832</v>
      </c>
      <c r="B392" s="70" t="s">
        <v>197</v>
      </c>
      <c r="C392" s="61" t="s">
        <v>960</v>
      </c>
      <c r="D392" s="62"/>
      <c r="E392" s="104"/>
      <c r="F392" s="104"/>
      <c r="G392" s="102"/>
      <c r="H392" s="103"/>
    </row>
    <row r="393" spans="1:8" ht="18.75" x14ac:dyDescent="0.25">
      <c r="A393" s="59" t="s">
        <v>833</v>
      </c>
      <c r="B393" s="105" t="s">
        <v>198</v>
      </c>
      <c r="C393" s="61" t="s">
        <v>960</v>
      </c>
      <c r="D393" s="62"/>
      <c r="E393" s="104"/>
      <c r="F393" s="104"/>
      <c r="G393" s="102"/>
      <c r="H393" s="103"/>
    </row>
    <row r="394" spans="1:8" ht="31.5" x14ac:dyDescent="0.25">
      <c r="A394" s="59" t="s">
        <v>199</v>
      </c>
      <c r="B394" s="67" t="s">
        <v>834</v>
      </c>
      <c r="C394" s="61" t="s">
        <v>960</v>
      </c>
      <c r="D394" s="62"/>
      <c r="E394" s="101"/>
      <c r="F394" s="101"/>
      <c r="G394" s="102"/>
      <c r="H394" s="103"/>
    </row>
    <row r="395" spans="1:8" ht="31.5" x14ac:dyDescent="0.25">
      <c r="A395" s="59" t="s">
        <v>835</v>
      </c>
      <c r="B395" s="69" t="s">
        <v>296</v>
      </c>
      <c r="C395" s="61" t="s">
        <v>960</v>
      </c>
      <c r="D395" s="62"/>
      <c r="E395" s="101"/>
      <c r="F395" s="101"/>
      <c r="G395" s="102"/>
      <c r="H395" s="103"/>
    </row>
    <row r="396" spans="1:8" ht="31.5" x14ac:dyDescent="0.25">
      <c r="A396" s="59" t="s">
        <v>836</v>
      </c>
      <c r="B396" s="69" t="s">
        <v>297</v>
      </c>
      <c r="C396" s="61" t="s">
        <v>960</v>
      </c>
      <c r="D396" s="62"/>
      <c r="E396" s="101"/>
      <c r="F396" s="101"/>
      <c r="G396" s="102"/>
      <c r="H396" s="103"/>
    </row>
    <row r="397" spans="1:8" ht="31.5" x14ac:dyDescent="0.25">
      <c r="A397" s="59" t="s">
        <v>837</v>
      </c>
      <c r="B397" s="69" t="s">
        <v>298</v>
      </c>
      <c r="C397" s="61" t="s">
        <v>960</v>
      </c>
      <c r="D397" s="62"/>
      <c r="E397" s="101"/>
      <c r="F397" s="101"/>
      <c r="G397" s="102"/>
      <c r="H397" s="103"/>
    </row>
    <row r="398" spans="1:8" ht="18.75" x14ac:dyDescent="0.25">
      <c r="A398" s="59" t="s">
        <v>200</v>
      </c>
      <c r="B398" s="67" t="s">
        <v>838</v>
      </c>
      <c r="C398" s="61" t="s">
        <v>960</v>
      </c>
      <c r="D398" s="62"/>
      <c r="E398" s="101"/>
      <c r="F398" s="101"/>
      <c r="G398" s="102"/>
      <c r="H398" s="103"/>
    </row>
    <row r="399" spans="1:8" ht="18.75" x14ac:dyDescent="0.25">
      <c r="A399" s="59" t="s">
        <v>202</v>
      </c>
      <c r="B399" s="68" t="s">
        <v>839</v>
      </c>
      <c r="C399" s="61" t="s">
        <v>960</v>
      </c>
      <c r="D399" s="62"/>
      <c r="E399" s="101"/>
      <c r="F399" s="101"/>
      <c r="G399" s="102"/>
      <c r="H399" s="103"/>
    </row>
    <row r="400" spans="1:8" ht="18.75" x14ac:dyDescent="0.25">
      <c r="A400" s="59" t="s">
        <v>203</v>
      </c>
      <c r="B400" s="67" t="s">
        <v>840</v>
      </c>
      <c r="C400" s="61" t="s">
        <v>960</v>
      </c>
      <c r="D400" s="62"/>
      <c r="E400" s="104"/>
      <c r="F400" s="104"/>
      <c r="G400" s="102"/>
      <c r="H400" s="103"/>
    </row>
    <row r="401" spans="1:8" ht="18.75" x14ac:dyDescent="0.25">
      <c r="A401" s="59" t="s">
        <v>204</v>
      </c>
      <c r="B401" s="69" t="s">
        <v>188</v>
      </c>
      <c r="C401" s="61" t="s">
        <v>960</v>
      </c>
      <c r="D401" s="62"/>
      <c r="E401" s="104"/>
      <c r="F401" s="104"/>
      <c r="G401" s="102"/>
      <c r="H401" s="103"/>
    </row>
    <row r="402" spans="1:8" ht="31.5" x14ac:dyDescent="0.25">
      <c r="A402" s="59" t="s">
        <v>841</v>
      </c>
      <c r="B402" s="69" t="s">
        <v>296</v>
      </c>
      <c r="C402" s="61" t="s">
        <v>960</v>
      </c>
      <c r="D402" s="62"/>
      <c r="E402" s="104"/>
      <c r="F402" s="104"/>
      <c r="G402" s="102"/>
      <c r="H402" s="103"/>
    </row>
    <row r="403" spans="1:8" ht="31.5" x14ac:dyDescent="0.25">
      <c r="A403" s="59" t="s">
        <v>842</v>
      </c>
      <c r="B403" s="69" t="s">
        <v>297</v>
      </c>
      <c r="C403" s="61" t="s">
        <v>960</v>
      </c>
      <c r="D403" s="62"/>
      <c r="E403" s="104"/>
      <c r="F403" s="104"/>
      <c r="G403" s="102"/>
      <c r="H403" s="103"/>
    </row>
    <row r="404" spans="1:8" ht="31.5" x14ac:dyDescent="0.25">
      <c r="A404" s="59" t="s">
        <v>843</v>
      </c>
      <c r="B404" s="69" t="s">
        <v>298</v>
      </c>
      <c r="C404" s="61" t="s">
        <v>960</v>
      </c>
      <c r="D404" s="62"/>
      <c r="E404" s="104"/>
      <c r="F404" s="104"/>
      <c r="G404" s="102"/>
      <c r="H404" s="103"/>
    </row>
    <row r="405" spans="1:8" ht="18.75" x14ac:dyDescent="0.25">
      <c r="A405" s="59" t="s">
        <v>205</v>
      </c>
      <c r="B405" s="69" t="s">
        <v>636</v>
      </c>
      <c r="C405" s="61" t="s">
        <v>960</v>
      </c>
      <c r="D405" s="62"/>
      <c r="E405" s="104"/>
      <c r="F405" s="104"/>
      <c r="G405" s="102"/>
      <c r="H405" s="103"/>
    </row>
    <row r="406" spans="1:8" ht="18.75" x14ac:dyDescent="0.25">
      <c r="A406" s="59" t="s">
        <v>206</v>
      </c>
      <c r="B406" s="69" t="s">
        <v>190</v>
      </c>
      <c r="C406" s="61" t="s">
        <v>960</v>
      </c>
      <c r="D406" s="62"/>
      <c r="E406" s="104"/>
      <c r="F406" s="104"/>
      <c r="G406" s="102"/>
      <c r="H406" s="103"/>
    </row>
    <row r="407" spans="1:8" ht="18.75" x14ac:dyDescent="0.25">
      <c r="A407" s="59" t="s">
        <v>207</v>
      </c>
      <c r="B407" s="69" t="s">
        <v>641</v>
      </c>
      <c r="C407" s="61" t="s">
        <v>960</v>
      </c>
      <c r="D407" s="62"/>
      <c r="E407" s="104"/>
      <c r="F407" s="104"/>
      <c r="G407" s="102"/>
      <c r="H407" s="103"/>
    </row>
    <row r="408" spans="1:8" ht="18.75" x14ac:dyDescent="0.25">
      <c r="A408" s="59" t="s">
        <v>208</v>
      </c>
      <c r="B408" s="69" t="s">
        <v>192</v>
      </c>
      <c r="C408" s="61" t="s">
        <v>960</v>
      </c>
      <c r="D408" s="62"/>
      <c r="E408" s="104"/>
      <c r="F408" s="104"/>
      <c r="G408" s="102"/>
      <c r="H408" s="103"/>
    </row>
    <row r="409" spans="1:8" ht="18.75" x14ac:dyDescent="0.25">
      <c r="A409" s="59" t="s">
        <v>209</v>
      </c>
      <c r="B409" s="69" t="s">
        <v>648</v>
      </c>
      <c r="C409" s="61" t="s">
        <v>960</v>
      </c>
      <c r="D409" s="62"/>
      <c r="E409" s="104"/>
      <c r="F409" s="104"/>
      <c r="G409" s="102"/>
      <c r="H409" s="103"/>
    </row>
    <row r="410" spans="1:8" ht="31.5" x14ac:dyDescent="0.25">
      <c r="A410" s="59" t="s">
        <v>210</v>
      </c>
      <c r="B410" s="69" t="s">
        <v>651</v>
      </c>
      <c r="C410" s="61" t="s">
        <v>960</v>
      </c>
      <c r="D410" s="62"/>
      <c r="E410" s="104"/>
      <c r="F410" s="104"/>
      <c r="G410" s="102"/>
      <c r="H410" s="103"/>
    </row>
    <row r="411" spans="1:8" ht="18.75" x14ac:dyDescent="0.25">
      <c r="A411" s="59" t="s">
        <v>211</v>
      </c>
      <c r="B411" s="70" t="s">
        <v>197</v>
      </c>
      <c r="C411" s="61" t="s">
        <v>960</v>
      </c>
      <c r="D411" s="62"/>
      <c r="E411" s="104"/>
      <c r="F411" s="104"/>
      <c r="G411" s="102"/>
      <c r="H411" s="103"/>
    </row>
    <row r="412" spans="1:8" ht="18.75" x14ac:dyDescent="0.25">
      <c r="A412" s="59" t="s">
        <v>212</v>
      </c>
      <c r="B412" s="105" t="s">
        <v>198</v>
      </c>
      <c r="C412" s="61" t="s">
        <v>960</v>
      </c>
      <c r="D412" s="62"/>
      <c r="E412" s="104"/>
      <c r="F412" s="104"/>
      <c r="G412" s="102"/>
      <c r="H412" s="103"/>
    </row>
    <row r="413" spans="1:8" ht="18.75" x14ac:dyDescent="0.25">
      <c r="A413" s="59" t="s">
        <v>213</v>
      </c>
      <c r="B413" s="67" t="s">
        <v>844</v>
      </c>
      <c r="C413" s="61" t="s">
        <v>960</v>
      </c>
      <c r="D413" s="62"/>
      <c r="E413" s="101"/>
      <c r="F413" s="101"/>
      <c r="G413" s="102"/>
      <c r="H413" s="103"/>
    </row>
    <row r="414" spans="1:8" ht="18.75" x14ac:dyDescent="0.25">
      <c r="A414" s="59" t="s">
        <v>214</v>
      </c>
      <c r="B414" s="67" t="s">
        <v>215</v>
      </c>
      <c r="C414" s="61" t="s">
        <v>960</v>
      </c>
      <c r="D414" s="62"/>
      <c r="E414" s="101"/>
      <c r="F414" s="101"/>
      <c r="G414" s="102"/>
      <c r="H414" s="103"/>
    </row>
    <row r="415" spans="1:8" ht="18.75" x14ac:dyDescent="0.25">
      <c r="A415" s="59" t="s">
        <v>216</v>
      </c>
      <c r="B415" s="69" t="s">
        <v>188</v>
      </c>
      <c r="C415" s="61" t="s">
        <v>960</v>
      </c>
      <c r="D415" s="62"/>
      <c r="E415" s="101"/>
      <c r="F415" s="101"/>
      <c r="G415" s="102"/>
      <c r="H415" s="103"/>
    </row>
    <row r="416" spans="1:8" ht="31.5" x14ac:dyDescent="0.25">
      <c r="A416" s="59" t="s">
        <v>845</v>
      </c>
      <c r="B416" s="69" t="s">
        <v>296</v>
      </c>
      <c r="C416" s="61" t="s">
        <v>960</v>
      </c>
      <c r="D416" s="62"/>
      <c r="E416" s="101"/>
      <c r="F416" s="101"/>
      <c r="G416" s="102"/>
      <c r="H416" s="103"/>
    </row>
    <row r="417" spans="1:10" ht="31.5" x14ac:dyDescent="0.25">
      <c r="A417" s="59" t="s">
        <v>846</v>
      </c>
      <c r="B417" s="69" t="s">
        <v>297</v>
      </c>
      <c r="C417" s="61" t="s">
        <v>960</v>
      </c>
      <c r="D417" s="62"/>
      <c r="E417" s="101"/>
      <c r="F417" s="101"/>
      <c r="G417" s="102"/>
      <c r="H417" s="103"/>
    </row>
    <row r="418" spans="1:10" ht="31.5" x14ac:dyDescent="0.25">
      <c r="A418" s="59" t="s">
        <v>847</v>
      </c>
      <c r="B418" s="69" t="s">
        <v>298</v>
      </c>
      <c r="C418" s="61" t="s">
        <v>960</v>
      </c>
      <c r="D418" s="62"/>
      <c r="E418" s="101"/>
      <c r="F418" s="101"/>
      <c r="G418" s="102"/>
      <c r="H418" s="103"/>
    </row>
    <row r="419" spans="1:10" ht="18.75" x14ac:dyDescent="0.25">
      <c r="A419" s="59" t="s">
        <v>217</v>
      </c>
      <c r="B419" s="69" t="s">
        <v>636</v>
      </c>
      <c r="C419" s="61" t="s">
        <v>960</v>
      </c>
      <c r="D419" s="62"/>
      <c r="E419" s="101"/>
      <c r="F419" s="101"/>
      <c r="G419" s="102"/>
      <c r="H419" s="103"/>
    </row>
    <row r="420" spans="1:10" ht="18.75" x14ac:dyDescent="0.25">
      <c r="A420" s="59" t="s">
        <v>218</v>
      </c>
      <c r="B420" s="69" t="s">
        <v>190</v>
      </c>
      <c r="C420" s="61" t="s">
        <v>960</v>
      </c>
      <c r="D420" s="62"/>
      <c r="E420" s="101"/>
      <c r="F420" s="101"/>
      <c r="G420" s="102"/>
      <c r="H420" s="103"/>
    </row>
    <row r="421" spans="1:10" ht="18.75" x14ac:dyDescent="0.25">
      <c r="A421" s="59" t="s">
        <v>219</v>
      </c>
      <c r="B421" s="69" t="s">
        <v>641</v>
      </c>
      <c r="C421" s="61" t="s">
        <v>960</v>
      </c>
      <c r="D421" s="62"/>
      <c r="E421" s="101"/>
      <c r="F421" s="101"/>
      <c r="G421" s="102"/>
      <c r="H421" s="103"/>
    </row>
    <row r="422" spans="1:10" ht="18.75" x14ac:dyDescent="0.25">
      <c r="A422" s="59" t="s">
        <v>220</v>
      </c>
      <c r="B422" s="69" t="s">
        <v>192</v>
      </c>
      <c r="C422" s="61" t="s">
        <v>960</v>
      </c>
      <c r="D422" s="62"/>
      <c r="E422" s="101"/>
      <c r="F422" s="101"/>
      <c r="G422" s="102"/>
      <c r="H422" s="103"/>
    </row>
    <row r="423" spans="1:10" ht="18.75" x14ac:dyDescent="0.25">
      <c r="A423" s="59" t="s">
        <v>221</v>
      </c>
      <c r="B423" s="69" t="s">
        <v>648</v>
      </c>
      <c r="C423" s="61" t="s">
        <v>960</v>
      </c>
      <c r="D423" s="62"/>
      <c r="E423" s="101"/>
      <c r="F423" s="101"/>
      <c r="G423" s="102"/>
      <c r="H423" s="103"/>
    </row>
    <row r="424" spans="1:10" ht="31.5" x14ac:dyDescent="0.25">
      <c r="A424" s="59" t="s">
        <v>222</v>
      </c>
      <c r="B424" s="69" t="s">
        <v>651</v>
      </c>
      <c r="C424" s="61" t="s">
        <v>960</v>
      </c>
      <c r="D424" s="62"/>
      <c r="E424" s="101"/>
      <c r="F424" s="101"/>
      <c r="G424" s="102"/>
      <c r="H424" s="103"/>
    </row>
    <row r="425" spans="1:10" ht="18.75" x14ac:dyDescent="0.25">
      <c r="A425" s="59" t="s">
        <v>223</v>
      </c>
      <c r="B425" s="105" t="s">
        <v>197</v>
      </c>
      <c r="C425" s="61" t="s">
        <v>960</v>
      </c>
      <c r="D425" s="62"/>
      <c r="E425" s="101"/>
      <c r="F425" s="101"/>
      <c r="G425" s="102"/>
      <c r="H425" s="103"/>
    </row>
    <row r="426" spans="1:10" ht="18.75" x14ac:dyDescent="0.25">
      <c r="A426" s="59" t="s">
        <v>224</v>
      </c>
      <c r="B426" s="105" t="s">
        <v>198</v>
      </c>
      <c r="C426" s="61" t="s">
        <v>960</v>
      </c>
      <c r="D426" s="62"/>
      <c r="E426" s="101"/>
      <c r="F426" s="101"/>
      <c r="G426" s="102"/>
      <c r="H426" s="103"/>
    </row>
    <row r="427" spans="1:10" ht="18.75" x14ac:dyDescent="0.25">
      <c r="A427" s="59" t="s">
        <v>225</v>
      </c>
      <c r="B427" s="68" t="s">
        <v>848</v>
      </c>
      <c r="C427" s="61" t="s">
        <v>960</v>
      </c>
      <c r="D427" s="62"/>
      <c r="E427" s="101"/>
      <c r="F427" s="101"/>
      <c r="G427" s="106"/>
      <c r="H427" s="103"/>
    </row>
    <row r="428" spans="1:10" ht="18.75" x14ac:dyDescent="0.25">
      <c r="A428" s="59" t="s">
        <v>226</v>
      </c>
      <c r="B428" s="68" t="s">
        <v>849</v>
      </c>
      <c r="C428" s="61" t="s">
        <v>960</v>
      </c>
      <c r="D428" s="62"/>
      <c r="E428" s="101"/>
      <c r="F428" s="101"/>
      <c r="G428" s="102"/>
      <c r="H428" s="103"/>
    </row>
    <row r="429" spans="1:10" ht="18.75" x14ac:dyDescent="0.3">
      <c r="A429" s="59" t="s">
        <v>227</v>
      </c>
      <c r="B429" s="67" t="s">
        <v>850</v>
      </c>
      <c r="C429" s="61" t="s">
        <v>960</v>
      </c>
      <c r="D429" s="62"/>
      <c r="E429" s="101"/>
      <c r="F429" s="101"/>
      <c r="G429" s="102"/>
      <c r="H429" s="103"/>
      <c r="I429" s="107"/>
      <c r="J429" s="108"/>
    </row>
    <row r="430" spans="1:10" ht="18.75" x14ac:dyDescent="0.25">
      <c r="A430" s="59" t="s">
        <v>228</v>
      </c>
      <c r="B430" s="67" t="s">
        <v>229</v>
      </c>
      <c r="C430" s="61" t="s">
        <v>960</v>
      </c>
      <c r="D430" s="62"/>
      <c r="E430" s="101"/>
      <c r="F430" s="101"/>
      <c r="G430" s="102"/>
      <c r="H430" s="103"/>
      <c r="I430" s="109"/>
    </row>
    <row r="431" spans="1:10" ht="18.75" x14ac:dyDescent="0.25">
      <c r="A431" s="59" t="s">
        <v>230</v>
      </c>
      <c r="B431" s="100" t="s">
        <v>231</v>
      </c>
      <c r="C431" s="61" t="s">
        <v>960</v>
      </c>
      <c r="D431" s="62"/>
      <c r="E431" s="101"/>
      <c r="F431" s="101"/>
      <c r="G431" s="102"/>
      <c r="H431" s="103"/>
    </row>
    <row r="432" spans="1:10" ht="18.75" x14ac:dyDescent="0.25">
      <c r="A432" s="59" t="s">
        <v>232</v>
      </c>
      <c r="B432" s="68" t="s">
        <v>233</v>
      </c>
      <c r="C432" s="61" t="s">
        <v>960</v>
      </c>
      <c r="D432" s="62"/>
      <c r="E432" s="101"/>
      <c r="F432" s="101"/>
      <c r="G432" s="102"/>
      <c r="H432" s="103"/>
    </row>
    <row r="433" spans="1:8" ht="18.75" x14ac:dyDescent="0.25">
      <c r="A433" s="59" t="s">
        <v>234</v>
      </c>
      <c r="B433" s="68" t="s">
        <v>235</v>
      </c>
      <c r="C433" s="61" t="s">
        <v>960</v>
      </c>
      <c r="D433" s="62"/>
      <c r="E433" s="101"/>
      <c r="F433" s="101"/>
      <c r="G433" s="102"/>
      <c r="H433" s="103"/>
    </row>
    <row r="434" spans="1:8" ht="18.75" x14ac:dyDescent="0.25">
      <c r="A434" s="59" t="s">
        <v>236</v>
      </c>
      <c r="B434" s="68" t="s">
        <v>851</v>
      </c>
      <c r="C434" s="61" t="s">
        <v>960</v>
      </c>
      <c r="D434" s="62"/>
      <c r="E434" s="101"/>
      <c r="F434" s="101"/>
      <c r="G434" s="102"/>
      <c r="H434" s="103"/>
    </row>
    <row r="435" spans="1:8" ht="18.75" x14ac:dyDescent="0.25">
      <c r="A435" s="59" t="s">
        <v>237</v>
      </c>
      <c r="B435" s="68" t="s">
        <v>238</v>
      </c>
      <c r="C435" s="61" t="s">
        <v>960</v>
      </c>
      <c r="D435" s="62"/>
      <c r="E435" s="101"/>
      <c r="F435" s="101"/>
      <c r="G435" s="102"/>
      <c r="H435" s="103"/>
    </row>
    <row r="436" spans="1:8" ht="18.75" x14ac:dyDescent="0.25">
      <c r="A436" s="59" t="s">
        <v>239</v>
      </c>
      <c r="B436" s="68" t="s">
        <v>240</v>
      </c>
      <c r="C436" s="61" t="s">
        <v>960</v>
      </c>
      <c r="D436" s="62"/>
      <c r="E436" s="101"/>
      <c r="F436" s="101"/>
      <c r="G436" s="102"/>
      <c r="H436" s="103"/>
    </row>
    <row r="437" spans="1:8" ht="18.75" x14ac:dyDescent="0.25">
      <c r="A437" s="59" t="s">
        <v>241</v>
      </c>
      <c r="B437" s="67" t="s">
        <v>242</v>
      </c>
      <c r="C437" s="61" t="s">
        <v>960</v>
      </c>
      <c r="D437" s="62"/>
      <c r="E437" s="101"/>
      <c r="F437" s="101"/>
      <c r="G437" s="102"/>
      <c r="H437" s="103"/>
    </row>
    <row r="438" spans="1:8" ht="31.5" x14ac:dyDescent="0.25">
      <c r="A438" s="59" t="s">
        <v>243</v>
      </c>
      <c r="B438" s="69" t="s">
        <v>244</v>
      </c>
      <c r="C438" s="61" t="s">
        <v>960</v>
      </c>
      <c r="D438" s="62"/>
      <c r="E438" s="110"/>
      <c r="F438" s="110"/>
      <c r="G438" s="102"/>
      <c r="H438" s="103"/>
    </row>
    <row r="439" spans="1:8" ht="18.75" x14ac:dyDescent="0.25">
      <c r="A439" s="59" t="s">
        <v>245</v>
      </c>
      <c r="B439" s="67" t="s">
        <v>246</v>
      </c>
      <c r="C439" s="61" t="s">
        <v>960</v>
      </c>
      <c r="D439" s="62"/>
      <c r="E439" s="110"/>
      <c r="F439" s="110"/>
      <c r="G439" s="102"/>
      <c r="H439" s="103"/>
    </row>
    <row r="440" spans="1:8" ht="31.5" x14ac:dyDescent="0.25">
      <c r="A440" s="59" t="s">
        <v>247</v>
      </c>
      <c r="B440" s="69" t="s">
        <v>248</v>
      </c>
      <c r="C440" s="61" t="s">
        <v>960</v>
      </c>
      <c r="D440" s="62"/>
      <c r="E440" s="110"/>
      <c r="F440" s="110"/>
      <c r="G440" s="102"/>
      <c r="H440" s="103"/>
    </row>
    <row r="441" spans="1:8" ht="18.75" x14ac:dyDescent="0.25">
      <c r="A441" s="59" t="s">
        <v>249</v>
      </c>
      <c r="B441" s="68" t="s">
        <v>250</v>
      </c>
      <c r="C441" s="61" t="s">
        <v>960</v>
      </c>
      <c r="D441" s="62"/>
      <c r="E441" s="101"/>
      <c r="F441" s="101"/>
      <c r="G441" s="102"/>
      <c r="H441" s="103"/>
    </row>
    <row r="442" spans="1:8" ht="19.5" thickBot="1" x14ac:dyDescent="0.3">
      <c r="A442" s="71" t="s">
        <v>251</v>
      </c>
      <c r="B442" s="111" t="s">
        <v>252</v>
      </c>
      <c r="C442" s="73" t="s">
        <v>960</v>
      </c>
      <c r="D442" s="74"/>
      <c r="E442" s="112"/>
      <c r="F442" s="112"/>
      <c r="G442" s="113"/>
      <c r="H442" s="114"/>
    </row>
    <row r="443" spans="1:8" x14ac:dyDescent="0.25">
      <c r="A443" s="53" t="s">
        <v>373</v>
      </c>
      <c r="B443" s="54" t="s">
        <v>366</v>
      </c>
      <c r="C443" s="115" t="s">
        <v>464</v>
      </c>
      <c r="D443" s="116"/>
      <c r="E443" s="117"/>
      <c r="F443" s="117"/>
      <c r="G443" s="118"/>
      <c r="H443" s="119"/>
    </row>
    <row r="444" spans="1:8" ht="47.25" x14ac:dyDescent="0.25">
      <c r="A444" s="120" t="s">
        <v>852</v>
      </c>
      <c r="B444" s="68" t="s">
        <v>853</v>
      </c>
      <c r="C444" s="73" t="s">
        <v>960</v>
      </c>
      <c r="D444" s="74"/>
      <c r="E444" s="121"/>
      <c r="F444" s="121"/>
      <c r="G444" s="122"/>
      <c r="H444" s="123"/>
    </row>
    <row r="445" spans="1:8" x14ac:dyDescent="0.25">
      <c r="A445" s="120" t="s">
        <v>376</v>
      </c>
      <c r="B445" s="67" t="s">
        <v>854</v>
      </c>
      <c r="C445" s="61" t="s">
        <v>960</v>
      </c>
      <c r="D445" s="62"/>
      <c r="E445" s="121"/>
      <c r="F445" s="121"/>
      <c r="G445" s="122"/>
      <c r="H445" s="123"/>
    </row>
    <row r="446" spans="1:8" ht="31.5" x14ac:dyDescent="0.25">
      <c r="A446" s="120" t="s">
        <v>377</v>
      </c>
      <c r="B446" s="67" t="s">
        <v>855</v>
      </c>
      <c r="C446" s="73" t="s">
        <v>960</v>
      </c>
      <c r="D446" s="74"/>
      <c r="E446" s="121"/>
      <c r="F446" s="121"/>
      <c r="G446" s="122"/>
      <c r="H446" s="123"/>
    </row>
    <row r="447" spans="1:8" x14ac:dyDescent="0.25">
      <c r="A447" s="120" t="s">
        <v>378</v>
      </c>
      <c r="B447" s="67" t="s">
        <v>856</v>
      </c>
      <c r="C447" s="73" t="s">
        <v>960</v>
      </c>
      <c r="D447" s="74"/>
      <c r="E447" s="121"/>
      <c r="F447" s="121"/>
      <c r="G447" s="122"/>
      <c r="H447" s="123"/>
    </row>
    <row r="448" spans="1:8" ht="31.5" x14ac:dyDescent="0.25">
      <c r="A448" s="120" t="s">
        <v>379</v>
      </c>
      <c r="B448" s="68" t="s">
        <v>857</v>
      </c>
      <c r="C448" s="91" t="s">
        <v>464</v>
      </c>
      <c r="D448" s="124"/>
      <c r="E448" s="121"/>
      <c r="F448" s="121"/>
      <c r="G448" s="122"/>
      <c r="H448" s="123"/>
    </row>
    <row r="449" spans="1:8" x14ac:dyDescent="0.25">
      <c r="A449" s="120" t="s">
        <v>858</v>
      </c>
      <c r="B449" s="67" t="s">
        <v>859</v>
      </c>
      <c r="C449" s="73" t="s">
        <v>960</v>
      </c>
      <c r="D449" s="74"/>
      <c r="E449" s="121"/>
      <c r="F449" s="121"/>
      <c r="G449" s="122"/>
      <c r="H449" s="123"/>
    </row>
    <row r="450" spans="1:8" x14ac:dyDescent="0.25">
      <c r="A450" s="120" t="s">
        <v>860</v>
      </c>
      <c r="B450" s="67" t="s">
        <v>861</v>
      </c>
      <c r="C450" s="73" t="s">
        <v>960</v>
      </c>
      <c r="D450" s="74"/>
      <c r="E450" s="121"/>
      <c r="F450" s="121"/>
      <c r="G450" s="122"/>
      <c r="H450" s="123"/>
    </row>
    <row r="451" spans="1:8" ht="16.5" thickBot="1" x14ac:dyDescent="0.3">
      <c r="A451" s="125" t="s">
        <v>862</v>
      </c>
      <c r="B451" s="126" t="s">
        <v>863</v>
      </c>
      <c r="C451" s="78" t="s">
        <v>960</v>
      </c>
      <c r="D451" s="79"/>
      <c r="E451" s="127"/>
      <c r="F451" s="127"/>
      <c r="G451" s="128"/>
      <c r="H451" s="129"/>
    </row>
    <row r="452" spans="1:8" x14ac:dyDescent="0.25">
      <c r="A452" s="130"/>
      <c r="B452" s="131"/>
      <c r="C452" s="132"/>
      <c r="D452" s="132"/>
      <c r="E452" s="133"/>
      <c r="F452" s="133"/>
      <c r="G452" s="134"/>
      <c r="H452" s="134"/>
    </row>
    <row r="453" spans="1:8" x14ac:dyDescent="0.25">
      <c r="A453" s="130"/>
      <c r="B453" s="131"/>
      <c r="C453" s="132"/>
      <c r="D453" s="132"/>
      <c r="E453" s="133"/>
      <c r="F453" s="133"/>
      <c r="G453" s="134"/>
      <c r="H453" s="134"/>
    </row>
    <row r="454" spans="1:8" x14ac:dyDescent="0.25">
      <c r="A454" s="223" t="s">
        <v>864</v>
      </c>
      <c r="B454" s="131"/>
      <c r="C454" s="132"/>
      <c r="D454" s="132"/>
      <c r="E454" s="133"/>
      <c r="F454" s="133"/>
      <c r="G454" s="134"/>
      <c r="H454" s="134"/>
    </row>
    <row r="455" spans="1:8" x14ac:dyDescent="0.25">
      <c r="A455" s="731" t="s">
        <v>865</v>
      </c>
      <c r="B455" s="731"/>
      <c r="C455" s="731"/>
      <c r="D455" s="731"/>
      <c r="E455" s="731"/>
      <c r="F455" s="731"/>
      <c r="G455" s="731"/>
      <c r="H455" s="731"/>
    </row>
    <row r="456" spans="1:8" x14ac:dyDescent="0.25">
      <c r="A456" s="731" t="s">
        <v>866</v>
      </c>
      <c r="B456" s="731"/>
      <c r="C456" s="731"/>
      <c r="D456" s="731"/>
      <c r="E456" s="731"/>
      <c r="F456" s="731"/>
      <c r="G456" s="731"/>
      <c r="H456" s="731"/>
    </row>
    <row r="457" spans="1:8" x14ac:dyDescent="0.25">
      <c r="A457" s="731" t="s">
        <v>867</v>
      </c>
      <c r="B457" s="731"/>
      <c r="C457" s="731"/>
      <c r="D457" s="731"/>
      <c r="E457" s="731"/>
      <c r="F457" s="731"/>
      <c r="G457" s="731"/>
      <c r="H457" s="731"/>
    </row>
    <row r="458" spans="1:8" ht="26.25" customHeight="1" x14ac:dyDescent="0.25">
      <c r="A458" s="710" t="s">
        <v>868</v>
      </c>
      <c r="B458" s="710"/>
      <c r="C458" s="710"/>
      <c r="D458" s="710"/>
      <c r="E458" s="710"/>
      <c r="F458" s="710"/>
      <c r="G458" s="710"/>
      <c r="H458" s="710"/>
    </row>
    <row r="459" spans="1:8" x14ac:dyDescent="0.25">
      <c r="A459" s="723" t="s">
        <v>869</v>
      </c>
      <c r="B459" s="723"/>
      <c r="C459" s="723"/>
      <c r="D459" s="723"/>
      <c r="E459" s="723"/>
      <c r="F459" s="723"/>
      <c r="G459" s="723"/>
      <c r="H459" s="723"/>
    </row>
  </sheetData>
  <customSheetViews>
    <customSheetView guid="{500C2F4F-1743-499A-A051-20565DBF52B2}" scale="90" showPageBreaks="1" printArea="1" view="pageBreakPreview">
      <selection activeCell="K13" sqref="K13"/>
      <pageMargins left="0.78740157480314965" right="0.39370078740157483" top="0.78740157480314965" bottom="0.78740157480314965" header="0.31496062992125984" footer="0.31496062992125984"/>
      <pageSetup paperSize="9" scale="80" fitToHeight="5" orientation="landscape" r:id="rId1"/>
    </customSheetView>
  </customSheetViews>
  <mergeCells count="28">
    <mergeCell ref="A459:H459"/>
    <mergeCell ref="D19:E19"/>
    <mergeCell ref="F19:G19"/>
    <mergeCell ref="H19:H20"/>
    <mergeCell ref="D370:E370"/>
    <mergeCell ref="F370:G370"/>
    <mergeCell ref="H370:H371"/>
    <mergeCell ref="A373:B373"/>
    <mergeCell ref="A455:H455"/>
    <mergeCell ref="A456:H456"/>
    <mergeCell ref="A457:H457"/>
    <mergeCell ref="A22:H22"/>
    <mergeCell ref="A166:H166"/>
    <mergeCell ref="A318:H318"/>
    <mergeCell ref="A368:H369"/>
    <mergeCell ref="A370:A371"/>
    <mergeCell ref="A18:H18"/>
    <mergeCell ref="A458:H458"/>
    <mergeCell ref="A6:H7"/>
    <mergeCell ref="A9:B9"/>
    <mergeCell ref="A12:B12"/>
    <mergeCell ref="A14:B14"/>
    <mergeCell ref="A15:B15"/>
    <mergeCell ref="B370:B371"/>
    <mergeCell ref="C370:C371"/>
    <mergeCell ref="A19:A20"/>
    <mergeCell ref="B19:B20"/>
    <mergeCell ref="C19:C20"/>
  </mergeCells>
  <pageMargins left="0.78740157480314965" right="0.39370078740157483" top="0.78740157480314965" bottom="0.78740157480314965" header="0.31496062992125984" footer="0.31496062992125984"/>
  <pageSetup paperSize="9" scale="80" fitToHeight="5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FF99"/>
    <pageSetUpPr fitToPage="1"/>
  </sheetPr>
  <dimension ref="A1:BE45"/>
  <sheetViews>
    <sheetView view="pageBreakPreview" topLeftCell="A13" zoomScale="80" zoomScaleSheetLayoutView="80" workbookViewId="0">
      <selection activeCell="K16" sqref="K16:L16"/>
    </sheetView>
  </sheetViews>
  <sheetFormatPr defaultRowHeight="15.75" x14ac:dyDescent="0.25"/>
  <cols>
    <col min="1" max="1" width="9.75" style="6" customWidth="1"/>
    <col min="2" max="2" width="54.625" style="6" customWidth="1"/>
    <col min="3" max="3" width="16.625" style="6" customWidth="1"/>
    <col min="4" max="4" width="17.625" style="32" customWidth="1"/>
    <col min="5" max="5" width="16" style="32" customWidth="1"/>
    <col min="6" max="6" width="17.5" style="32" customWidth="1"/>
    <col min="7" max="16" width="9.625" style="6" customWidth="1"/>
    <col min="17" max="17" width="19.125" style="32" customWidth="1"/>
    <col min="18" max="18" width="12.5" style="6" customWidth="1"/>
    <col min="19" max="19" width="9.5" style="6" customWidth="1"/>
    <col min="20" max="20" width="15.875" style="6" customWidth="1"/>
    <col min="21" max="22" width="10.625" style="6" customWidth="1"/>
    <col min="23" max="23" width="12.125" style="6" customWidth="1"/>
    <col min="24" max="24" width="10.625" style="6" customWidth="1"/>
    <col min="25" max="25" width="22.75" style="6" customWidth="1"/>
    <col min="26" max="63" width="10.625" style="6" customWidth="1"/>
    <col min="64" max="64" width="12.125" style="6" customWidth="1"/>
    <col min="65" max="65" width="11.5" style="6" customWidth="1"/>
    <col min="66" max="66" width="14.125" style="6" customWidth="1"/>
    <col min="67" max="67" width="15.125" style="6" customWidth="1"/>
    <col min="68" max="68" width="13" style="6" customWidth="1"/>
    <col min="69" max="69" width="11.75" style="6" customWidth="1"/>
    <col min="70" max="70" width="17.5" style="6" customWidth="1"/>
    <col min="71" max="16384" width="9" style="6"/>
  </cols>
  <sheetData>
    <row r="1" spans="1:23" ht="18.75" x14ac:dyDescent="0.25">
      <c r="T1" s="20" t="s">
        <v>881</v>
      </c>
      <c r="V1" s="2"/>
    </row>
    <row r="2" spans="1:23" ht="18.75" x14ac:dyDescent="0.3">
      <c r="T2" s="29" t="s">
        <v>0</v>
      </c>
      <c r="V2" s="2"/>
    </row>
    <row r="3" spans="1:23" ht="18.75" x14ac:dyDescent="0.3">
      <c r="T3" s="29" t="s">
        <v>946</v>
      </c>
      <c r="V3" s="2"/>
    </row>
    <row r="4" spans="1:23" s="9" customFormat="1" ht="18.75" x14ac:dyDescent="0.3">
      <c r="A4" s="702" t="s">
        <v>924</v>
      </c>
      <c r="B4" s="702"/>
      <c r="C4" s="702"/>
      <c r="D4" s="702"/>
      <c r="E4" s="702"/>
      <c r="F4" s="702"/>
      <c r="G4" s="702"/>
      <c r="H4" s="702"/>
      <c r="I4" s="702"/>
      <c r="J4" s="702"/>
      <c r="K4" s="702"/>
      <c r="L4" s="702"/>
      <c r="M4" s="702"/>
      <c r="N4" s="702"/>
      <c r="O4" s="702"/>
      <c r="P4" s="702"/>
      <c r="Q4" s="702"/>
      <c r="R4" s="702"/>
      <c r="S4" s="702"/>
      <c r="T4" s="702"/>
      <c r="U4" s="171"/>
      <c r="V4" s="171"/>
    </row>
    <row r="5" spans="1:23" s="9" customFormat="1" ht="18.75" customHeight="1" x14ac:dyDescent="0.3">
      <c r="A5" s="690" t="s">
        <v>1037</v>
      </c>
      <c r="B5" s="690"/>
      <c r="C5" s="690"/>
      <c r="D5" s="690"/>
      <c r="E5" s="690"/>
      <c r="F5" s="690"/>
      <c r="G5" s="690"/>
      <c r="H5" s="690"/>
      <c r="I5" s="690"/>
      <c r="J5" s="690"/>
      <c r="K5" s="690"/>
      <c r="L5" s="690"/>
      <c r="M5" s="690"/>
      <c r="N5" s="690"/>
      <c r="O5" s="690"/>
      <c r="P5" s="690"/>
      <c r="Q5" s="690"/>
      <c r="R5" s="690"/>
      <c r="S5" s="690"/>
      <c r="T5" s="690"/>
      <c r="U5" s="163"/>
      <c r="V5" s="163"/>
      <c r="W5" s="163"/>
    </row>
    <row r="6" spans="1:23" s="9" customFormat="1" ht="18.75" x14ac:dyDescent="0.3">
      <c r="A6" s="164"/>
      <c r="B6" s="164"/>
      <c r="C6" s="164"/>
      <c r="D6" s="168"/>
      <c r="E6" s="168"/>
      <c r="F6" s="168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8"/>
      <c r="R6" s="164"/>
      <c r="S6" s="164"/>
      <c r="T6" s="164"/>
      <c r="U6" s="164"/>
      <c r="V6" s="164"/>
    </row>
    <row r="7" spans="1:23" s="9" customFormat="1" ht="18.75" customHeight="1" x14ac:dyDescent="0.3">
      <c r="A7" s="690" t="s">
        <v>985</v>
      </c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690"/>
      <c r="O7" s="690"/>
      <c r="P7" s="690"/>
      <c r="Q7" s="690"/>
      <c r="R7" s="690"/>
      <c r="S7" s="690"/>
      <c r="T7" s="690"/>
      <c r="U7" s="163"/>
      <c r="V7" s="163"/>
    </row>
    <row r="8" spans="1:23" x14ac:dyDescent="0.25">
      <c r="A8" s="658" t="s">
        <v>76</v>
      </c>
      <c r="B8" s="658"/>
      <c r="C8" s="658"/>
      <c r="D8" s="658"/>
      <c r="E8" s="658"/>
      <c r="F8" s="658"/>
      <c r="G8" s="658"/>
      <c r="H8" s="658"/>
      <c r="I8" s="658"/>
      <c r="J8" s="658"/>
      <c r="K8" s="658"/>
      <c r="L8" s="658"/>
      <c r="M8" s="658"/>
      <c r="N8" s="658"/>
      <c r="O8" s="658"/>
      <c r="P8" s="658"/>
      <c r="Q8" s="658"/>
      <c r="R8" s="658"/>
      <c r="S8" s="658"/>
      <c r="T8" s="658"/>
      <c r="U8" s="21"/>
      <c r="V8" s="21"/>
    </row>
    <row r="9" spans="1:23" x14ac:dyDescent="0.25">
      <c r="A9" s="154"/>
      <c r="B9" s="154"/>
      <c r="C9" s="154"/>
      <c r="D9" s="155"/>
      <c r="E9" s="155"/>
      <c r="F9" s="155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5"/>
      <c r="R9" s="154"/>
      <c r="S9" s="154"/>
      <c r="T9" s="154"/>
      <c r="U9" s="154"/>
      <c r="V9" s="154"/>
    </row>
    <row r="10" spans="1:23" ht="18.75" x14ac:dyDescent="0.3">
      <c r="A10" s="691" t="s">
        <v>996</v>
      </c>
      <c r="B10" s="691"/>
      <c r="C10" s="691"/>
      <c r="D10" s="691"/>
      <c r="E10" s="691"/>
      <c r="F10" s="691"/>
      <c r="G10" s="691"/>
      <c r="H10" s="691"/>
      <c r="I10" s="691"/>
      <c r="J10" s="691"/>
      <c r="K10" s="691"/>
      <c r="L10" s="691"/>
      <c r="M10" s="691"/>
      <c r="N10" s="691"/>
      <c r="O10" s="691"/>
      <c r="P10" s="691"/>
      <c r="Q10" s="691"/>
      <c r="R10" s="691"/>
      <c r="S10" s="691"/>
      <c r="T10" s="691"/>
      <c r="U10" s="172"/>
      <c r="V10" s="172"/>
    </row>
    <row r="11" spans="1:23" ht="18.75" x14ac:dyDescent="0.3">
      <c r="V11" s="29"/>
    </row>
    <row r="12" spans="1:23" s="8" customFormat="1" ht="18.75" x14ac:dyDescent="0.25">
      <c r="A12" s="741" t="s">
        <v>1031</v>
      </c>
      <c r="B12" s="741"/>
      <c r="C12" s="741"/>
      <c r="D12" s="741"/>
      <c r="E12" s="741"/>
      <c r="F12" s="741"/>
      <c r="G12" s="741"/>
      <c r="H12" s="741"/>
      <c r="I12" s="741"/>
      <c r="J12" s="741"/>
      <c r="K12" s="741"/>
      <c r="L12" s="741"/>
      <c r="M12" s="741"/>
      <c r="N12" s="741"/>
      <c r="O12" s="741"/>
      <c r="P12" s="741"/>
      <c r="Q12" s="741"/>
      <c r="R12" s="741"/>
      <c r="S12" s="741"/>
      <c r="T12" s="741"/>
      <c r="U12" s="253"/>
      <c r="V12" s="253"/>
    </row>
    <row r="13" spans="1:23" x14ac:dyDescent="0.25">
      <c r="A13" s="658" t="s">
        <v>164</v>
      </c>
      <c r="B13" s="658"/>
      <c r="C13" s="658"/>
      <c r="D13" s="658"/>
      <c r="E13" s="658"/>
      <c r="F13" s="658"/>
      <c r="G13" s="658"/>
      <c r="H13" s="658"/>
      <c r="I13" s="658"/>
      <c r="J13" s="658"/>
      <c r="K13" s="658"/>
      <c r="L13" s="658"/>
      <c r="M13" s="658"/>
      <c r="N13" s="658"/>
      <c r="O13" s="658"/>
      <c r="P13" s="658"/>
      <c r="Q13" s="658"/>
      <c r="R13" s="658"/>
      <c r="S13" s="658"/>
      <c r="T13" s="658"/>
      <c r="U13" s="21"/>
      <c r="V13" s="21"/>
    </row>
    <row r="14" spans="1:23" ht="18.75" x14ac:dyDescent="0.3">
      <c r="A14" s="746"/>
      <c r="B14" s="746"/>
      <c r="C14" s="746"/>
      <c r="D14" s="746"/>
      <c r="E14" s="746"/>
      <c r="F14" s="746"/>
      <c r="G14" s="746"/>
      <c r="H14" s="746"/>
      <c r="I14" s="746"/>
      <c r="J14" s="746"/>
      <c r="K14" s="746"/>
      <c r="L14" s="746"/>
      <c r="M14" s="746"/>
      <c r="N14" s="746"/>
      <c r="O14" s="746"/>
      <c r="P14" s="746"/>
      <c r="Q14" s="746"/>
      <c r="R14" s="746"/>
      <c r="S14" s="746"/>
      <c r="T14" s="746"/>
      <c r="U14" s="171"/>
      <c r="V14" s="171"/>
    </row>
    <row r="15" spans="1:23" ht="74.25" customHeight="1" x14ac:dyDescent="0.25">
      <c r="A15" s="745" t="s">
        <v>71</v>
      </c>
      <c r="B15" s="745" t="s">
        <v>19</v>
      </c>
      <c r="C15" s="745" t="s">
        <v>5</v>
      </c>
      <c r="D15" s="742" t="s">
        <v>961</v>
      </c>
      <c r="E15" s="742" t="s">
        <v>998</v>
      </c>
      <c r="F15" s="742" t="s">
        <v>999</v>
      </c>
      <c r="G15" s="693" t="s">
        <v>997</v>
      </c>
      <c r="H15" s="694"/>
      <c r="I15" s="694"/>
      <c r="J15" s="694"/>
      <c r="K15" s="694"/>
      <c r="L15" s="694"/>
      <c r="M15" s="694"/>
      <c r="N15" s="694"/>
      <c r="O15" s="694"/>
      <c r="P15" s="695"/>
      <c r="Q15" s="742" t="s">
        <v>962</v>
      </c>
      <c r="R15" s="745" t="s">
        <v>877</v>
      </c>
      <c r="S15" s="745"/>
      <c r="T15" s="745" t="s">
        <v>7</v>
      </c>
      <c r="U15" s="9"/>
      <c r="V15" s="9"/>
    </row>
    <row r="16" spans="1:23" ht="69" customHeight="1" x14ac:dyDescent="0.25">
      <c r="A16" s="745"/>
      <c r="B16" s="745"/>
      <c r="C16" s="745"/>
      <c r="D16" s="743"/>
      <c r="E16" s="743"/>
      <c r="F16" s="743"/>
      <c r="G16" s="693" t="s">
        <v>56</v>
      </c>
      <c r="H16" s="695"/>
      <c r="I16" s="693" t="s">
        <v>82</v>
      </c>
      <c r="J16" s="695"/>
      <c r="K16" s="693" t="s">
        <v>83</v>
      </c>
      <c r="L16" s="695"/>
      <c r="M16" s="693" t="s">
        <v>84</v>
      </c>
      <c r="N16" s="695"/>
      <c r="O16" s="693" t="s">
        <v>85</v>
      </c>
      <c r="P16" s="695"/>
      <c r="Q16" s="743"/>
      <c r="R16" s="745" t="s">
        <v>963</v>
      </c>
      <c r="S16" s="745" t="s">
        <v>8</v>
      </c>
      <c r="T16" s="745"/>
    </row>
    <row r="17" spans="1:20" ht="32.25" customHeight="1" x14ac:dyDescent="0.25">
      <c r="A17" s="745"/>
      <c r="B17" s="745"/>
      <c r="C17" s="745"/>
      <c r="D17" s="744"/>
      <c r="E17" s="744"/>
      <c r="F17" s="744"/>
      <c r="G17" s="160" t="s">
        <v>9</v>
      </c>
      <c r="H17" s="160" t="s">
        <v>10</v>
      </c>
      <c r="I17" s="160" t="s">
        <v>9</v>
      </c>
      <c r="J17" s="160" t="s">
        <v>10</v>
      </c>
      <c r="K17" s="160" t="s">
        <v>9</v>
      </c>
      <c r="L17" s="160" t="s">
        <v>10</v>
      </c>
      <c r="M17" s="160" t="s">
        <v>9</v>
      </c>
      <c r="N17" s="160" t="s">
        <v>10</v>
      </c>
      <c r="O17" s="160" t="s">
        <v>9</v>
      </c>
      <c r="P17" s="160" t="s">
        <v>10</v>
      </c>
      <c r="Q17" s="744"/>
      <c r="R17" s="745"/>
      <c r="S17" s="745"/>
      <c r="T17" s="745"/>
    </row>
    <row r="18" spans="1:20" x14ac:dyDescent="0.25">
      <c r="A18" s="160">
        <v>1</v>
      </c>
      <c r="B18" s="160">
        <f t="shared" ref="B18:T18" si="0">A18+1</f>
        <v>2</v>
      </c>
      <c r="C18" s="160">
        <f t="shared" si="0"/>
        <v>3</v>
      </c>
      <c r="D18" s="156">
        <f t="shared" si="0"/>
        <v>4</v>
      </c>
      <c r="E18" s="156">
        <f t="shared" si="0"/>
        <v>5</v>
      </c>
      <c r="F18" s="156">
        <f t="shared" si="0"/>
        <v>6</v>
      </c>
      <c r="G18" s="160">
        <f t="shared" si="0"/>
        <v>7</v>
      </c>
      <c r="H18" s="160">
        <f t="shared" si="0"/>
        <v>8</v>
      </c>
      <c r="I18" s="160">
        <f t="shared" si="0"/>
        <v>9</v>
      </c>
      <c r="J18" s="160">
        <f t="shared" si="0"/>
        <v>10</v>
      </c>
      <c r="K18" s="160">
        <f t="shared" si="0"/>
        <v>11</v>
      </c>
      <c r="L18" s="160">
        <f t="shared" si="0"/>
        <v>12</v>
      </c>
      <c r="M18" s="160">
        <f t="shared" si="0"/>
        <v>13</v>
      </c>
      <c r="N18" s="160">
        <f t="shared" si="0"/>
        <v>14</v>
      </c>
      <c r="O18" s="160">
        <f t="shared" si="0"/>
        <v>15</v>
      </c>
      <c r="P18" s="160">
        <f t="shared" si="0"/>
        <v>16</v>
      </c>
      <c r="Q18" s="156">
        <f t="shared" si="0"/>
        <v>17</v>
      </c>
      <c r="R18" s="160">
        <f t="shared" si="0"/>
        <v>18</v>
      </c>
      <c r="S18" s="160">
        <f t="shared" si="0"/>
        <v>19</v>
      </c>
      <c r="T18" s="160">
        <f t="shared" si="0"/>
        <v>20</v>
      </c>
    </row>
    <row r="19" spans="1:20" x14ac:dyDescent="0.25">
      <c r="A19" s="241" t="s">
        <v>969</v>
      </c>
      <c r="B19" s="241" t="s">
        <v>178</v>
      </c>
      <c r="C19" s="241" t="s">
        <v>970</v>
      </c>
      <c r="D19" s="293">
        <f>D20</f>
        <v>23.144000000000002</v>
      </c>
      <c r="E19" s="360">
        <f t="shared" ref="E19:E20" si="1">E20</f>
        <v>0</v>
      </c>
      <c r="F19" s="293">
        <f>F20</f>
        <v>23.144000000000002</v>
      </c>
      <c r="G19" s="293">
        <f t="shared" ref="G19:H19" si="2">G20</f>
        <v>23.144000000000002</v>
      </c>
      <c r="H19" s="293">
        <f t="shared" si="2"/>
        <v>0</v>
      </c>
      <c r="I19" s="293">
        <f t="shared" ref="I19" si="3">I20</f>
        <v>5.7860000000000005</v>
      </c>
      <c r="J19" s="293">
        <f t="shared" ref="J19" si="4">J20</f>
        <v>0</v>
      </c>
      <c r="K19" s="293">
        <f t="shared" ref="K19" si="5">K20</f>
        <v>5.7860000000000005</v>
      </c>
      <c r="L19" s="293">
        <f t="shared" ref="L19" si="6">L20</f>
        <v>0</v>
      </c>
      <c r="M19" s="293">
        <f t="shared" ref="M19" si="7">M20</f>
        <v>5.7860000000000005</v>
      </c>
      <c r="N19" s="293">
        <f t="shared" ref="N19" si="8">N20</f>
        <v>0</v>
      </c>
      <c r="O19" s="293">
        <f t="shared" ref="O19" si="9">O20</f>
        <v>5.7860000000000005</v>
      </c>
      <c r="P19" s="293">
        <f t="shared" ref="P19" si="10">P20</f>
        <v>0</v>
      </c>
      <c r="Q19" s="293">
        <f t="shared" ref="Q19" si="11">Q20</f>
        <v>23.144000000000002</v>
      </c>
      <c r="R19" s="293">
        <f t="shared" ref="R19" si="12">R20</f>
        <v>-23.144000000000002</v>
      </c>
      <c r="S19" s="337">
        <f>R19/G19</f>
        <v>-1</v>
      </c>
      <c r="T19" s="738"/>
    </row>
    <row r="20" spans="1:20" x14ac:dyDescent="0.25">
      <c r="A20" s="241" t="s">
        <v>971</v>
      </c>
      <c r="B20" s="241" t="s">
        <v>972</v>
      </c>
      <c r="C20" s="241" t="s">
        <v>970</v>
      </c>
      <c r="D20" s="293">
        <f>D21+D31</f>
        <v>23.144000000000002</v>
      </c>
      <c r="E20" s="360">
        <f t="shared" si="1"/>
        <v>0</v>
      </c>
      <c r="F20" s="293">
        <f>F21+F31</f>
        <v>23.144000000000002</v>
      </c>
      <c r="G20" s="293">
        <f t="shared" ref="G20:H20" si="13">G21+G31</f>
        <v>23.144000000000002</v>
      </c>
      <c r="H20" s="293">
        <f t="shared" si="13"/>
        <v>0</v>
      </c>
      <c r="I20" s="293">
        <f t="shared" ref="I20" si="14">I21+I31</f>
        <v>5.7860000000000005</v>
      </c>
      <c r="J20" s="293">
        <f t="shared" ref="J20" si="15">J21+J31</f>
        <v>0</v>
      </c>
      <c r="K20" s="293">
        <f t="shared" ref="K20" si="16">K21+K31</f>
        <v>5.7860000000000005</v>
      </c>
      <c r="L20" s="293">
        <f t="shared" ref="L20" si="17">L21+L31</f>
        <v>0</v>
      </c>
      <c r="M20" s="293">
        <f t="shared" ref="M20" si="18">M21+M31</f>
        <v>5.7860000000000005</v>
      </c>
      <c r="N20" s="293">
        <f t="shared" ref="N20" si="19">N21+N31</f>
        <v>0</v>
      </c>
      <c r="O20" s="293">
        <f t="shared" ref="O20" si="20">O21+O31</f>
        <v>5.7860000000000005</v>
      </c>
      <c r="P20" s="293">
        <f t="shared" ref="P20" si="21">P21+P31</f>
        <v>0</v>
      </c>
      <c r="Q20" s="293">
        <f t="shared" ref="Q20" si="22">Q21+Q31</f>
        <v>23.144000000000002</v>
      </c>
      <c r="R20" s="293">
        <f t="shared" ref="R20" si="23">R21+R31</f>
        <v>-23.144000000000002</v>
      </c>
      <c r="S20" s="337">
        <f>R20/G20</f>
        <v>-1</v>
      </c>
      <c r="T20" s="739"/>
    </row>
    <row r="21" spans="1:20" ht="32.25" customHeight="1" x14ac:dyDescent="0.25">
      <c r="A21" s="291" t="s">
        <v>202</v>
      </c>
      <c r="B21" s="292" t="s">
        <v>977</v>
      </c>
      <c r="C21" s="241" t="s">
        <v>970</v>
      </c>
      <c r="D21" s="293">
        <f>D22+D25+D28</f>
        <v>8.3840000000000003</v>
      </c>
      <c r="E21" s="360">
        <f t="shared" ref="E21" si="24">E22+E25</f>
        <v>0</v>
      </c>
      <c r="F21" s="293">
        <f>F22+F25+F28</f>
        <v>8.3840000000000003</v>
      </c>
      <c r="G21" s="293">
        <f t="shared" ref="G21:H21" si="25">G22+G25+G28</f>
        <v>8.3840000000000003</v>
      </c>
      <c r="H21" s="293">
        <f t="shared" si="25"/>
        <v>0</v>
      </c>
      <c r="I21" s="293">
        <f t="shared" ref="I21" si="26">I22+I25+I28</f>
        <v>2.0960000000000001</v>
      </c>
      <c r="J21" s="293">
        <f t="shared" ref="J21" si="27">J22+J25+J28</f>
        <v>0</v>
      </c>
      <c r="K21" s="293">
        <f t="shared" ref="K21" si="28">K22+K25+K28</f>
        <v>2.0960000000000001</v>
      </c>
      <c r="L21" s="293">
        <f t="shared" ref="L21" si="29">L22+L25+L28</f>
        <v>0</v>
      </c>
      <c r="M21" s="293">
        <f t="shared" ref="M21" si="30">M22+M25+M28</f>
        <v>2.0960000000000001</v>
      </c>
      <c r="N21" s="293">
        <f t="shared" ref="N21" si="31">N22+N25+N28</f>
        <v>0</v>
      </c>
      <c r="O21" s="293">
        <f t="shared" ref="O21" si="32">O22+O25+O28</f>
        <v>2.0960000000000001</v>
      </c>
      <c r="P21" s="293">
        <f t="shared" ref="P21" si="33">P22+P25+P28</f>
        <v>0</v>
      </c>
      <c r="Q21" s="293">
        <f t="shared" ref="Q21" si="34">Q22+Q25+Q28</f>
        <v>8.3840000000000003</v>
      </c>
      <c r="R21" s="293">
        <f t="shared" ref="R21" si="35">R22+R25+R28</f>
        <v>-8.3840000000000003</v>
      </c>
      <c r="S21" s="337">
        <f>R21/G21</f>
        <v>-1</v>
      </c>
      <c r="T21" s="740"/>
    </row>
    <row r="22" spans="1:20" s="295" customFormat="1" ht="53.25" customHeight="1" x14ac:dyDescent="0.25">
      <c r="A22" s="320" t="s">
        <v>203</v>
      </c>
      <c r="B22" s="322" t="s">
        <v>978</v>
      </c>
      <c r="C22" s="325" t="s">
        <v>970</v>
      </c>
      <c r="D22" s="315">
        <f>D23</f>
        <v>2.4489999999999998</v>
      </c>
      <c r="E22" s="361">
        <f t="shared" ref="E22:S22" si="36">E23</f>
        <v>0</v>
      </c>
      <c r="F22" s="315">
        <f>F23</f>
        <v>2.4489999999999998</v>
      </c>
      <c r="G22" s="325">
        <f t="shared" si="36"/>
        <v>2.4489999999999998</v>
      </c>
      <c r="H22" s="325">
        <f t="shared" si="36"/>
        <v>0</v>
      </c>
      <c r="I22" s="325">
        <f t="shared" si="36"/>
        <v>0.61224999999999996</v>
      </c>
      <c r="J22" s="325">
        <f t="shared" si="36"/>
        <v>0</v>
      </c>
      <c r="K22" s="325">
        <f t="shared" si="36"/>
        <v>0.61224999999999996</v>
      </c>
      <c r="L22" s="325">
        <f t="shared" si="36"/>
        <v>0</v>
      </c>
      <c r="M22" s="325">
        <f t="shared" si="36"/>
        <v>0.61224999999999996</v>
      </c>
      <c r="N22" s="325">
        <f t="shared" si="36"/>
        <v>0</v>
      </c>
      <c r="O22" s="325">
        <f t="shared" si="36"/>
        <v>0.61224999999999996</v>
      </c>
      <c r="P22" s="325">
        <f t="shared" si="36"/>
        <v>0</v>
      </c>
      <c r="Q22" s="325">
        <f t="shared" si="36"/>
        <v>2.4489999999999998</v>
      </c>
      <c r="R22" s="325">
        <f t="shared" si="36"/>
        <v>-2.4489999999999998</v>
      </c>
      <c r="S22" s="351">
        <f t="shared" si="36"/>
        <v>-1</v>
      </c>
      <c r="T22" s="738" t="s">
        <v>1018</v>
      </c>
    </row>
    <row r="23" spans="1:20" ht="35.25" customHeight="1" x14ac:dyDescent="0.25">
      <c r="A23" s="618" t="s">
        <v>204</v>
      </c>
      <c r="B23" s="616" t="s">
        <v>979</v>
      </c>
      <c r="C23" s="620" t="s">
        <v>970</v>
      </c>
      <c r="D23" s="619">
        <f t="shared" ref="D23:S23" si="37">SUM(D24:D24)</f>
        <v>2.4489999999999998</v>
      </c>
      <c r="E23" s="617">
        <f t="shared" si="37"/>
        <v>0</v>
      </c>
      <c r="F23" s="619">
        <f t="shared" si="37"/>
        <v>2.4489999999999998</v>
      </c>
      <c r="G23" s="619">
        <f t="shared" si="37"/>
        <v>2.4489999999999998</v>
      </c>
      <c r="H23" s="619">
        <f t="shared" si="37"/>
        <v>0</v>
      </c>
      <c r="I23" s="619">
        <f t="shared" si="37"/>
        <v>0.61224999999999996</v>
      </c>
      <c r="J23" s="619">
        <f t="shared" si="37"/>
        <v>0</v>
      </c>
      <c r="K23" s="619">
        <f t="shared" si="37"/>
        <v>0.61224999999999996</v>
      </c>
      <c r="L23" s="619">
        <f t="shared" si="37"/>
        <v>0</v>
      </c>
      <c r="M23" s="619">
        <f t="shared" si="37"/>
        <v>0.61224999999999996</v>
      </c>
      <c r="N23" s="619">
        <f t="shared" si="37"/>
        <v>0</v>
      </c>
      <c r="O23" s="619">
        <f t="shared" si="37"/>
        <v>0.61224999999999996</v>
      </c>
      <c r="P23" s="619">
        <f t="shared" si="37"/>
        <v>0</v>
      </c>
      <c r="Q23" s="619">
        <f t="shared" si="37"/>
        <v>2.4489999999999998</v>
      </c>
      <c r="R23" s="619">
        <f t="shared" si="37"/>
        <v>-2.4489999999999998</v>
      </c>
      <c r="S23" s="621">
        <f t="shared" si="37"/>
        <v>-1</v>
      </c>
      <c r="T23" s="739"/>
    </row>
    <row r="24" spans="1:20" ht="35.25" customHeight="1" x14ac:dyDescent="0.25">
      <c r="A24" s="324" t="s">
        <v>841</v>
      </c>
      <c r="B24" s="319" t="s">
        <v>1000</v>
      </c>
      <c r="C24" s="318" t="s">
        <v>1017</v>
      </c>
      <c r="D24" s="317">
        <v>2.4489999999999998</v>
      </c>
      <c r="E24" s="362" t="s">
        <v>970</v>
      </c>
      <c r="F24" s="317">
        <v>2.4489999999999998</v>
      </c>
      <c r="G24" s="323">
        <f>I24+K24+M24+O24</f>
        <v>2.4489999999999998</v>
      </c>
      <c r="H24" s="317">
        <v>0</v>
      </c>
      <c r="I24" s="323">
        <f>F24/4</f>
        <v>0.61224999999999996</v>
      </c>
      <c r="J24" s="323">
        <v>0</v>
      </c>
      <c r="K24" s="323">
        <f>F24/4</f>
        <v>0.61224999999999996</v>
      </c>
      <c r="L24" s="323">
        <v>0</v>
      </c>
      <c r="M24" s="323">
        <f>F24/4</f>
        <v>0.61224999999999996</v>
      </c>
      <c r="N24" s="323">
        <v>0</v>
      </c>
      <c r="O24" s="323">
        <f>F24/4</f>
        <v>0.61224999999999996</v>
      </c>
      <c r="P24" s="323">
        <v>0</v>
      </c>
      <c r="Q24" s="323">
        <f>G24-H24</f>
        <v>2.4489999999999998</v>
      </c>
      <c r="R24" s="323">
        <f>H24-G24</f>
        <v>-2.4489999999999998</v>
      </c>
      <c r="S24" s="350">
        <f>R24/G24</f>
        <v>-1</v>
      </c>
      <c r="T24" s="740"/>
    </row>
    <row r="25" spans="1:20" ht="38.25" customHeight="1" x14ac:dyDescent="0.25">
      <c r="A25" s="320" t="s">
        <v>213</v>
      </c>
      <c r="B25" s="322" t="s">
        <v>989</v>
      </c>
      <c r="C25" s="321" t="s">
        <v>970</v>
      </c>
      <c r="D25" s="315">
        <f>D26</f>
        <v>1.339</v>
      </c>
      <c r="E25" s="361">
        <f t="shared" ref="E25:R25" si="38">E26</f>
        <v>0</v>
      </c>
      <c r="F25" s="315">
        <f>F26</f>
        <v>1.339</v>
      </c>
      <c r="G25" s="339">
        <f t="shared" si="38"/>
        <v>1.339</v>
      </c>
      <c r="H25" s="325">
        <f t="shared" si="38"/>
        <v>0</v>
      </c>
      <c r="I25" s="325">
        <f t="shared" si="38"/>
        <v>0.33474999999999999</v>
      </c>
      <c r="J25" s="325">
        <f t="shared" si="38"/>
        <v>0</v>
      </c>
      <c r="K25" s="325">
        <f t="shared" si="38"/>
        <v>0.33474999999999999</v>
      </c>
      <c r="L25" s="325">
        <f t="shared" si="38"/>
        <v>0</v>
      </c>
      <c r="M25" s="325">
        <f t="shared" si="38"/>
        <v>0.33474999999999999</v>
      </c>
      <c r="N25" s="325">
        <f t="shared" si="38"/>
        <v>0</v>
      </c>
      <c r="O25" s="339">
        <f t="shared" si="38"/>
        <v>0.33474999999999999</v>
      </c>
      <c r="P25" s="325">
        <f t="shared" si="38"/>
        <v>0</v>
      </c>
      <c r="Q25" s="339">
        <f t="shared" si="38"/>
        <v>1.339</v>
      </c>
      <c r="R25" s="338">
        <f t="shared" si="38"/>
        <v>-1.339</v>
      </c>
      <c r="S25" s="379">
        <f>R25/G25</f>
        <v>-1</v>
      </c>
      <c r="T25" s="738" t="s">
        <v>1018</v>
      </c>
    </row>
    <row r="26" spans="1:20" ht="18" customHeight="1" x14ac:dyDescent="0.25">
      <c r="A26" s="618" t="s">
        <v>991</v>
      </c>
      <c r="B26" s="616" t="s">
        <v>990</v>
      </c>
      <c r="C26" s="620" t="s">
        <v>970</v>
      </c>
      <c r="D26" s="619">
        <f>SUM(D27:D27)</f>
        <v>1.339</v>
      </c>
      <c r="E26" s="617">
        <f>SUM(E27:E27)</f>
        <v>0</v>
      </c>
      <c r="F26" s="619">
        <f>SUM(F27:F27)</f>
        <v>1.339</v>
      </c>
      <c r="G26" s="619">
        <f>SUM(G27:G27)</f>
        <v>1.339</v>
      </c>
      <c r="H26" s="619">
        <v>0</v>
      </c>
      <c r="I26" s="619">
        <f t="shared" ref="I26:S26" si="39">SUM(I27:I27)</f>
        <v>0.33474999999999999</v>
      </c>
      <c r="J26" s="619">
        <f t="shared" si="39"/>
        <v>0</v>
      </c>
      <c r="K26" s="619">
        <f t="shared" si="39"/>
        <v>0.33474999999999999</v>
      </c>
      <c r="L26" s="619">
        <f t="shared" si="39"/>
        <v>0</v>
      </c>
      <c r="M26" s="619">
        <f t="shared" si="39"/>
        <v>0.33474999999999999</v>
      </c>
      <c r="N26" s="619">
        <f t="shared" si="39"/>
        <v>0</v>
      </c>
      <c r="O26" s="619">
        <f t="shared" si="39"/>
        <v>0.33474999999999999</v>
      </c>
      <c r="P26" s="619">
        <f t="shared" si="39"/>
        <v>0</v>
      </c>
      <c r="Q26" s="619">
        <f t="shared" si="39"/>
        <v>1.339</v>
      </c>
      <c r="R26" s="619">
        <f t="shared" si="39"/>
        <v>-1.339</v>
      </c>
      <c r="S26" s="621">
        <f t="shared" si="39"/>
        <v>-1</v>
      </c>
      <c r="T26" s="739"/>
    </row>
    <row r="27" spans="1:20" ht="20.25" customHeight="1" x14ac:dyDescent="0.25">
      <c r="A27" s="324" t="s">
        <v>992</v>
      </c>
      <c r="B27" s="316" t="s">
        <v>1001</v>
      </c>
      <c r="C27" s="318" t="s">
        <v>1002</v>
      </c>
      <c r="D27" s="323">
        <v>1.339</v>
      </c>
      <c r="E27" s="326">
        <v>0</v>
      </c>
      <c r="F27" s="323">
        <v>1.339</v>
      </c>
      <c r="G27" s="323">
        <f>I27+K27+M27+O27</f>
        <v>1.339</v>
      </c>
      <c r="H27" s="317">
        <v>0</v>
      </c>
      <c r="I27" s="323">
        <f>F27/4</f>
        <v>0.33474999999999999</v>
      </c>
      <c r="J27" s="323">
        <v>0</v>
      </c>
      <c r="K27" s="323">
        <f>F27/4</f>
        <v>0.33474999999999999</v>
      </c>
      <c r="L27" s="323">
        <v>0</v>
      </c>
      <c r="M27" s="323">
        <f>F27/4</f>
        <v>0.33474999999999999</v>
      </c>
      <c r="N27" s="323">
        <v>0</v>
      </c>
      <c r="O27" s="323">
        <f>F27/4</f>
        <v>0.33474999999999999</v>
      </c>
      <c r="P27" s="323">
        <v>0</v>
      </c>
      <c r="Q27" s="323">
        <f>G27-H27</f>
        <v>1.339</v>
      </c>
      <c r="R27" s="323">
        <f>H27-G27</f>
        <v>-1.339</v>
      </c>
      <c r="S27" s="350">
        <f>R27/G27</f>
        <v>-1</v>
      </c>
      <c r="T27" s="740"/>
    </row>
    <row r="28" spans="1:20" ht="31.5" x14ac:dyDescent="0.25">
      <c r="A28" s="320" t="s">
        <v>214</v>
      </c>
      <c r="B28" s="322" t="s">
        <v>1003</v>
      </c>
      <c r="C28" s="325" t="s">
        <v>970</v>
      </c>
      <c r="D28" s="315">
        <f>D29</f>
        <v>4.5960000000000001</v>
      </c>
      <c r="E28" s="361">
        <v>0</v>
      </c>
      <c r="F28" s="315">
        <f>F29</f>
        <v>4.5960000000000001</v>
      </c>
      <c r="G28" s="339">
        <f t="shared" ref="G28:G34" si="40">I28+K28+M28+O28</f>
        <v>4.5960000000000001</v>
      </c>
      <c r="H28" s="325">
        <v>0</v>
      </c>
      <c r="I28" s="325">
        <f t="shared" ref="I28:I34" si="41">F28/4</f>
        <v>1.149</v>
      </c>
      <c r="J28" s="325">
        <v>0</v>
      </c>
      <c r="K28" s="325">
        <f t="shared" ref="K28:K34" si="42">F28/4</f>
        <v>1.149</v>
      </c>
      <c r="L28" s="325">
        <v>0</v>
      </c>
      <c r="M28" s="325">
        <f t="shared" ref="M28:M34" si="43">F28/4</f>
        <v>1.149</v>
      </c>
      <c r="N28" s="325">
        <v>0</v>
      </c>
      <c r="O28" s="339">
        <f t="shared" ref="O28:O34" si="44">F28/4</f>
        <v>1.149</v>
      </c>
      <c r="P28" s="325">
        <v>0</v>
      </c>
      <c r="Q28" s="339">
        <f t="shared" ref="Q28:Q34" si="45">G28-H28</f>
        <v>4.5960000000000001</v>
      </c>
      <c r="R28" s="338">
        <f t="shared" ref="R28:R34" si="46">H28-G28</f>
        <v>-4.5960000000000001</v>
      </c>
      <c r="S28" s="379">
        <f t="shared" ref="S28:S34" si="47">R28/G28</f>
        <v>-1</v>
      </c>
      <c r="T28" s="747" t="s">
        <v>1020</v>
      </c>
    </row>
    <row r="29" spans="1:20" ht="31.5" x14ac:dyDescent="0.25">
      <c r="A29" s="618" t="s">
        <v>216</v>
      </c>
      <c r="B29" s="616" t="s">
        <v>1004</v>
      </c>
      <c r="C29" s="620" t="s">
        <v>970</v>
      </c>
      <c r="D29" s="619">
        <f>D30</f>
        <v>4.5960000000000001</v>
      </c>
      <c r="E29" s="617">
        <v>0</v>
      </c>
      <c r="F29" s="619">
        <f>F30</f>
        <v>4.5960000000000001</v>
      </c>
      <c r="G29" s="619">
        <f t="shared" si="40"/>
        <v>4.5960000000000001</v>
      </c>
      <c r="H29" s="619">
        <v>0</v>
      </c>
      <c r="I29" s="619">
        <f t="shared" si="41"/>
        <v>1.149</v>
      </c>
      <c r="J29" s="619">
        <v>0</v>
      </c>
      <c r="K29" s="619">
        <f t="shared" si="42"/>
        <v>1.149</v>
      </c>
      <c r="L29" s="619">
        <v>0</v>
      </c>
      <c r="M29" s="619">
        <f t="shared" si="43"/>
        <v>1.149</v>
      </c>
      <c r="N29" s="619">
        <v>0</v>
      </c>
      <c r="O29" s="619">
        <f t="shared" si="44"/>
        <v>1.149</v>
      </c>
      <c r="P29" s="619">
        <v>0</v>
      </c>
      <c r="Q29" s="619">
        <f t="shared" si="45"/>
        <v>4.5960000000000001</v>
      </c>
      <c r="R29" s="619">
        <f t="shared" si="46"/>
        <v>-4.5960000000000001</v>
      </c>
      <c r="S29" s="621">
        <f t="shared" si="47"/>
        <v>-1</v>
      </c>
      <c r="T29" s="747"/>
    </row>
    <row r="30" spans="1:20" x14ac:dyDescent="0.25">
      <c r="A30" s="324" t="s">
        <v>845</v>
      </c>
      <c r="B30" s="316" t="s">
        <v>1005</v>
      </c>
      <c r="C30" s="318" t="s">
        <v>1006</v>
      </c>
      <c r="D30" s="323">
        <v>4.5960000000000001</v>
      </c>
      <c r="E30" s="326">
        <v>0</v>
      </c>
      <c r="F30" s="323">
        <v>4.5960000000000001</v>
      </c>
      <c r="G30" s="323">
        <f>I30+K30+M30+O30</f>
        <v>4.5960000000000001</v>
      </c>
      <c r="H30" s="317">
        <v>0</v>
      </c>
      <c r="I30" s="323">
        <f>F30/4</f>
        <v>1.149</v>
      </c>
      <c r="J30" s="323">
        <v>0</v>
      </c>
      <c r="K30" s="323">
        <f>F30/4</f>
        <v>1.149</v>
      </c>
      <c r="L30" s="323">
        <v>0</v>
      </c>
      <c r="M30" s="323">
        <f>F30/4</f>
        <v>1.149</v>
      </c>
      <c r="N30" s="323">
        <v>0</v>
      </c>
      <c r="O30" s="323">
        <f>F30/4</f>
        <v>1.149</v>
      </c>
      <c r="P30" s="323">
        <v>0</v>
      </c>
      <c r="Q30" s="323">
        <f>G30-H30</f>
        <v>4.5960000000000001</v>
      </c>
      <c r="R30" s="323">
        <f>H30-G30</f>
        <v>-4.5960000000000001</v>
      </c>
      <c r="S30" s="350">
        <f>R30/G30</f>
        <v>-1</v>
      </c>
      <c r="T30" s="747"/>
    </row>
    <row r="31" spans="1:20" x14ac:dyDescent="0.25">
      <c r="A31" s="320" t="s">
        <v>304</v>
      </c>
      <c r="B31" s="322" t="s">
        <v>1007</v>
      </c>
      <c r="C31" s="325" t="s">
        <v>970</v>
      </c>
      <c r="D31" s="315">
        <f>SUM(D32:D34)</f>
        <v>14.760000000000002</v>
      </c>
      <c r="E31" s="361">
        <v>0</v>
      </c>
      <c r="F31" s="315">
        <f>SUM(F32:F34)</f>
        <v>14.760000000000002</v>
      </c>
      <c r="G31" s="325">
        <f t="shared" si="40"/>
        <v>14.760000000000002</v>
      </c>
      <c r="H31" s="325">
        <v>0</v>
      </c>
      <c r="I31" s="325">
        <f t="shared" si="41"/>
        <v>3.6900000000000004</v>
      </c>
      <c r="J31" s="325">
        <v>0</v>
      </c>
      <c r="K31" s="325">
        <f t="shared" si="42"/>
        <v>3.6900000000000004</v>
      </c>
      <c r="L31" s="325">
        <v>0</v>
      </c>
      <c r="M31" s="325">
        <f t="shared" si="43"/>
        <v>3.6900000000000004</v>
      </c>
      <c r="N31" s="325">
        <v>0</v>
      </c>
      <c r="O31" s="325">
        <f t="shared" si="44"/>
        <v>3.6900000000000004</v>
      </c>
      <c r="P31" s="325">
        <v>0</v>
      </c>
      <c r="Q31" s="325">
        <f t="shared" si="45"/>
        <v>14.760000000000002</v>
      </c>
      <c r="R31" s="325">
        <f t="shared" si="46"/>
        <v>-14.760000000000002</v>
      </c>
      <c r="S31" s="351">
        <f t="shared" si="47"/>
        <v>-1</v>
      </c>
      <c r="T31" s="747" t="s">
        <v>1019</v>
      </c>
    </row>
    <row r="32" spans="1:20" x14ac:dyDescent="0.25">
      <c r="A32" s="324" t="s">
        <v>1008</v>
      </c>
      <c r="B32" s="316" t="s">
        <v>1010</v>
      </c>
      <c r="C32" s="318" t="s">
        <v>1011</v>
      </c>
      <c r="D32" s="323">
        <v>5.6040000000000001</v>
      </c>
      <c r="E32" s="326">
        <v>0</v>
      </c>
      <c r="F32" s="323">
        <v>5.6040000000000001</v>
      </c>
      <c r="G32" s="323">
        <f t="shared" si="40"/>
        <v>5.6040000000000001</v>
      </c>
      <c r="H32" s="317">
        <v>0</v>
      </c>
      <c r="I32" s="323">
        <f t="shared" si="41"/>
        <v>1.401</v>
      </c>
      <c r="J32" s="323">
        <v>0</v>
      </c>
      <c r="K32" s="323">
        <f t="shared" si="42"/>
        <v>1.401</v>
      </c>
      <c r="L32" s="323">
        <v>0</v>
      </c>
      <c r="M32" s="323">
        <f t="shared" si="43"/>
        <v>1.401</v>
      </c>
      <c r="N32" s="323">
        <v>0</v>
      </c>
      <c r="O32" s="323">
        <f t="shared" si="44"/>
        <v>1.401</v>
      </c>
      <c r="P32" s="323">
        <v>0</v>
      </c>
      <c r="Q32" s="323">
        <f t="shared" si="45"/>
        <v>5.6040000000000001</v>
      </c>
      <c r="R32" s="323">
        <f t="shared" si="46"/>
        <v>-5.6040000000000001</v>
      </c>
      <c r="S32" s="350">
        <f t="shared" si="47"/>
        <v>-1</v>
      </c>
      <c r="T32" s="747"/>
    </row>
    <row r="33" spans="1:57" x14ac:dyDescent="0.25">
      <c r="A33" s="324" t="s">
        <v>1009</v>
      </c>
      <c r="B33" s="316" t="s">
        <v>1013</v>
      </c>
      <c r="C33" s="318" t="s">
        <v>1014</v>
      </c>
      <c r="D33" s="323">
        <v>4.5359999999999996</v>
      </c>
      <c r="E33" s="326">
        <v>0</v>
      </c>
      <c r="F33" s="323">
        <v>4.5359999999999996</v>
      </c>
      <c r="G33" s="323">
        <f t="shared" si="40"/>
        <v>4.5359999999999996</v>
      </c>
      <c r="H33" s="317">
        <v>0</v>
      </c>
      <c r="I33" s="323">
        <f t="shared" si="41"/>
        <v>1.1339999999999999</v>
      </c>
      <c r="J33" s="323">
        <v>0</v>
      </c>
      <c r="K33" s="323">
        <f t="shared" si="42"/>
        <v>1.1339999999999999</v>
      </c>
      <c r="L33" s="323">
        <v>0</v>
      </c>
      <c r="M33" s="323">
        <f t="shared" si="43"/>
        <v>1.1339999999999999</v>
      </c>
      <c r="N33" s="323">
        <v>0</v>
      </c>
      <c r="O33" s="323">
        <f t="shared" si="44"/>
        <v>1.1339999999999999</v>
      </c>
      <c r="P33" s="323">
        <v>0</v>
      </c>
      <c r="Q33" s="323">
        <f t="shared" si="45"/>
        <v>4.5359999999999996</v>
      </c>
      <c r="R33" s="323">
        <f t="shared" si="46"/>
        <v>-4.5359999999999996</v>
      </c>
      <c r="S33" s="350">
        <f t="shared" si="47"/>
        <v>-1</v>
      </c>
      <c r="T33" s="747"/>
    </row>
    <row r="34" spans="1:57" x14ac:dyDescent="0.25">
      <c r="A34" s="324" t="s">
        <v>1012</v>
      </c>
      <c r="B34" s="316" t="s">
        <v>1015</v>
      </c>
      <c r="C34" s="318" t="s">
        <v>1016</v>
      </c>
      <c r="D34" s="323">
        <v>4.62</v>
      </c>
      <c r="E34" s="326">
        <v>0</v>
      </c>
      <c r="F34" s="323">
        <v>4.62</v>
      </c>
      <c r="G34" s="323">
        <f t="shared" si="40"/>
        <v>4.62</v>
      </c>
      <c r="H34" s="317">
        <v>0</v>
      </c>
      <c r="I34" s="323">
        <f t="shared" si="41"/>
        <v>1.155</v>
      </c>
      <c r="J34" s="323">
        <v>0</v>
      </c>
      <c r="K34" s="323">
        <f t="shared" si="42"/>
        <v>1.155</v>
      </c>
      <c r="L34" s="323">
        <v>0</v>
      </c>
      <c r="M34" s="323">
        <f t="shared" si="43"/>
        <v>1.155</v>
      </c>
      <c r="N34" s="323">
        <v>0</v>
      </c>
      <c r="O34" s="323">
        <f t="shared" si="44"/>
        <v>1.155</v>
      </c>
      <c r="P34" s="323">
        <v>0</v>
      </c>
      <c r="Q34" s="323">
        <f t="shared" si="45"/>
        <v>4.62</v>
      </c>
      <c r="R34" s="323">
        <f t="shared" si="46"/>
        <v>-4.62</v>
      </c>
      <c r="S34" s="350">
        <f t="shared" si="47"/>
        <v>-1</v>
      </c>
      <c r="T34" s="747"/>
    </row>
    <row r="37" spans="1:57" s="28" customFormat="1" x14ac:dyDescent="0.25">
      <c r="C37" s="247"/>
      <c r="D37" s="247"/>
      <c r="F37" s="246" t="s">
        <v>973</v>
      </c>
      <c r="L37" s="246"/>
      <c r="M37" s="631" t="s">
        <v>1036</v>
      </c>
      <c r="N37" s="247"/>
      <c r="O37" s="247"/>
      <c r="BA37" s="248"/>
      <c r="BB37" s="248"/>
      <c r="BC37" s="248"/>
      <c r="BD37" s="248"/>
      <c r="BE37" s="248"/>
    </row>
    <row r="45" spans="1:57" x14ac:dyDescent="0.25">
      <c r="O45" s="6" t="s">
        <v>886</v>
      </c>
    </row>
  </sheetData>
  <customSheetViews>
    <customSheetView guid="{500C2F4F-1743-499A-A051-20565DBF52B2}" scale="80" showPageBreaks="1" printArea="1" view="pageBreakPreview">
      <selection activeCell="A5" sqref="A5:T5"/>
      <colBreaks count="1" manualBreakCount="1">
        <brk id="10" max="19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30">
    <mergeCell ref="T31:T34"/>
    <mergeCell ref="T28:T30"/>
    <mergeCell ref="T15:T17"/>
    <mergeCell ref="A4:T4"/>
    <mergeCell ref="A5:T5"/>
    <mergeCell ref="A7:T7"/>
    <mergeCell ref="A8:T8"/>
    <mergeCell ref="A10:T10"/>
    <mergeCell ref="G16:H16"/>
    <mergeCell ref="R15:S15"/>
    <mergeCell ref="M16:N16"/>
    <mergeCell ref="K16:L16"/>
    <mergeCell ref="G15:P15"/>
    <mergeCell ref="O16:P16"/>
    <mergeCell ref="T22:T24"/>
    <mergeCell ref="T25:T27"/>
    <mergeCell ref="T19:T21"/>
    <mergeCell ref="A12:T12"/>
    <mergeCell ref="A13:T13"/>
    <mergeCell ref="D15:D17"/>
    <mergeCell ref="R16:R17"/>
    <mergeCell ref="S16:S17"/>
    <mergeCell ref="E15:E17"/>
    <mergeCell ref="A14:T14"/>
    <mergeCell ref="F15:F17"/>
    <mergeCell ref="Q15:Q17"/>
    <mergeCell ref="I16:J16"/>
    <mergeCell ref="A15:A17"/>
    <mergeCell ref="B15:B17"/>
    <mergeCell ref="C15:C17"/>
  </mergeCells>
  <printOptions horizontalCentered="1"/>
  <pageMargins left="0.23622047244094491" right="0.23622047244094491" top="0.35433070866141736" bottom="0.35433070866141736" header="0.11811023622047245" footer="0.11811023622047245"/>
  <pageSetup paperSize="9" scale="47" orientation="landscape" r:id="rId2"/>
  <headerFooter alignWithMargins="0"/>
  <colBreaks count="1" manualBreakCount="1">
    <brk id="10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FF99"/>
    <pageSetUpPr fitToPage="1"/>
  </sheetPr>
  <dimension ref="A1:BE40"/>
  <sheetViews>
    <sheetView view="pageBreakPreview" topLeftCell="A25" zoomScale="75" zoomScaleSheetLayoutView="75" workbookViewId="0">
      <selection activeCell="L18" sqref="L18:L19"/>
    </sheetView>
  </sheetViews>
  <sheetFormatPr defaultRowHeight="15.75" x14ac:dyDescent="0.25"/>
  <cols>
    <col min="1" max="1" width="11.25" style="32" customWidth="1"/>
    <col min="2" max="2" width="35.375" style="32" customWidth="1"/>
    <col min="3" max="3" width="17.375" style="32" customWidth="1"/>
    <col min="4" max="4" width="14" style="303" customWidth="1"/>
    <col min="5" max="5" width="6.75" style="32" customWidth="1"/>
    <col min="6" max="6" width="9.5" style="32" customWidth="1"/>
    <col min="7" max="7" width="12.625" style="32" customWidth="1"/>
    <col min="8" max="8" width="7.5" style="32" customWidth="1"/>
    <col min="9" max="9" width="11.875" style="303" customWidth="1"/>
    <col min="10" max="10" width="7.375" style="32" customWidth="1"/>
    <col min="11" max="11" width="9" style="32" customWidth="1"/>
    <col min="12" max="12" width="12.5" style="32" customWidth="1"/>
    <col min="13" max="13" width="8.375" style="32" customWidth="1"/>
    <col min="14" max="15" width="8.75" style="303" customWidth="1"/>
    <col min="16" max="23" width="8.75" style="32" customWidth="1"/>
    <col min="24" max="24" width="16.375" style="32" customWidth="1"/>
    <col min="25" max="25" width="12.125" style="32" customWidth="1"/>
    <col min="26" max="26" width="10.625" style="32" customWidth="1"/>
    <col min="27" max="27" width="22.75" style="32" customWidth="1"/>
    <col min="28" max="65" width="10.625" style="32" customWidth="1"/>
    <col min="66" max="66" width="12.125" style="32" customWidth="1"/>
    <col min="67" max="67" width="11.5" style="32" customWidth="1"/>
    <col min="68" max="68" width="14.125" style="32" customWidth="1"/>
    <col min="69" max="69" width="15.125" style="32" customWidth="1"/>
    <col min="70" max="70" width="13" style="32" customWidth="1"/>
    <col min="71" max="71" width="11.75" style="32" customWidth="1"/>
    <col min="72" max="72" width="17.5" style="32" customWidth="1"/>
    <col min="73" max="16384" width="9" style="32"/>
  </cols>
  <sheetData>
    <row r="1" spans="1:30" ht="18.75" x14ac:dyDescent="0.25">
      <c r="X1" s="35" t="s">
        <v>61</v>
      </c>
    </row>
    <row r="2" spans="1:30" ht="18.75" x14ac:dyDescent="0.3">
      <c r="X2" s="36" t="s">
        <v>0</v>
      </c>
    </row>
    <row r="3" spans="1:30" ht="18.75" x14ac:dyDescent="0.3">
      <c r="X3" s="29" t="s">
        <v>946</v>
      </c>
    </row>
    <row r="4" spans="1:30" s="37" customFormat="1" ht="18.75" x14ac:dyDescent="0.3">
      <c r="A4" s="757" t="s">
        <v>967</v>
      </c>
      <c r="B4" s="757"/>
      <c r="C4" s="757"/>
      <c r="D4" s="757"/>
      <c r="E4" s="757"/>
      <c r="F4" s="757"/>
      <c r="G4" s="757"/>
      <c r="H4" s="757"/>
      <c r="I4" s="757"/>
      <c r="J4" s="757"/>
      <c r="K4" s="757"/>
      <c r="L4" s="757"/>
      <c r="M4" s="757"/>
      <c r="N4" s="757"/>
      <c r="O4" s="757"/>
      <c r="P4" s="757"/>
      <c r="Q4" s="757"/>
      <c r="R4" s="757"/>
      <c r="S4" s="757"/>
      <c r="T4" s="757"/>
      <c r="U4" s="757"/>
      <c r="V4" s="757"/>
      <c r="W4" s="757"/>
      <c r="X4" s="757"/>
      <c r="Y4" s="166"/>
      <c r="Z4" s="166"/>
      <c r="AA4" s="166"/>
      <c r="AB4" s="166"/>
      <c r="AC4" s="166"/>
    </row>
    <row r="5" spans="1:30" s="37" customFormat="1" ht="18.75" customHeight="1" x14ac:dyDescent="0.3">
      <c r="A5" s="758" t="s">
        <v>1038</v>
      </c>
      <c r="B5" s="758"/>
      <c r="C5" s="758"/>
      <c r="D5" s="758"/>
      <c r="E5" s="758"/>
      <c r="F5" s="758"/>
      <c r="G5" s="758"/>
      <c r="H5" s="758"/>
      <c r="I5" s="758"/>
      <c r="J5" s="758"/>
      <c r="K5" s="758"/>
      <c r="L5" s="758"/>
      <c r="M5" s="758"/>
      <c r="N5" s="758"/>
      <c r="O5" s="758"/>
      <c r="P5" s="758"/>
      <c r="Q5" s="758"/>
      <c r="R5" s="758"/>
      <c r="S5" s="758"/>
      <c r="T5" s="758"/>
      <c r="U5" s="758"/>
      <c r="V5" s="758"/>
      <c r="W5" s="758"/>
      <c r="X5" s="758"/>
      <c r="Y5" s="167"/>
      <c r="Z5" s="167"/>
      <c r="AA5" s="167"/>
      <c r="AB5" s="167"/>
      <c r="AC5" s="167"/>
      <c r="AD5" s="167"/>
    </row>
    <row r="6" spans="1:30" s="37" customFormat="1" ht="18.75" x14ac:dyDescent="0.3">
      <c r="A6" s="168"/>
      <c r="B6" s="168"/>
      <c r="C6" s="168"/>
      <c r="D6" s="304"/>
      <c r="E6" s="168"/>
      <c r="F6" s="168"/>
      <c r="G6" s="168"/>
      <c r="H6" s="168"/>
      <c r="I6" s="304"/>
      <c r="J6" s="168"/>
      <c r="K6" s="168"/>
      <c r="L6" s="168"/>
      <c r="M6" s="168"/>
      <c r="N6" s="304"/>
      <c r="O6" s="304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</row>
    <row r="7" spans="1:30" s="37" customFormat="1" ht="18.75" customHeight="1" x14ac:dyDescent="0.3">
      <c r="A7" s="758" t="s">
        <v>982</v>
      </c>
      <c r="B7" s="758"/>
      <c r="C7" s="758"/>
      <c r="D7" s="758"/>
      <c r="E7" s="758"/>
      <c r="F7" s="758"/>
      <c r="G7" s="758"/>
      <c r="H7" s="758"/>
      <c r="I7" s="758"/>
      <c r="J7" s="758"/>
      <c r="K7" s="758"/>
      <c r="L7" s="758"/>
      <c r="M7" s="758"/>
      <c r="N7" s="758"/>
      <c r="O7" s="758"/>
      <c r="P7" s="758"/>
      <c r="Q7" s="758"/>
      <c r="R7" s="758"/>
      <c r="S7" s="758"/>
      <c r="T7" s="758"/>
      <c r="U7" s="758"/>
      <c r="V7" s="758"/>
      <c r="W7" s="758"/>
      <c r="X7" s="758"/>
      <c r="Y7" s="167"/>
      <c r="Z7" s="167"/>
      <c r="AA7" s="167"/>
      <c r="AB7" s="167"/>
      <c r="AC7" s="167"/>
    </row>
    <row r="8" spans="1:30" x14ac:dyDescent="0.25">
      <c r="A8" s="749" t="s">
        <v>76</v>
      </c>
      <c r="B8" s="749"/>
      <c r="C8" s="749"/>
      <c r="D8" s="749"/>
      <c r="E8" s="749"/>
      <c r="F8" s="749"/>
      <c r="G8" s="749"/>
      <c r="H8" s="749"/>
      <c r="I8" s="749"/>
      <c r="J8" s="749"/>
      <c r="K8" s="749"/>
      <c r="L8" s="749"/>
      <c r="M8" s="749"/>
      <c r="N8" s="749"/>
      <c r="O8" s="749"/>
      <c r="P8" s="749"/>
      <c r="Q8" s="749"/>
      <c r="R8" s="749"/>
      <c r="S8" s="749"/>
      <c r="T8" s="749"/>
      <c r="U8" s="749"/>
      <c r="V8" s="749"/>
      <c r="W8" s="749"/>
      <c r="X8" s="749"/>
      <c r="Y8" s="38"/>
      <c r="Z8" s="38"/>
      <c r="AA8" s="38"/>
      <c r="AB8" s="38"/>
      <c r="AC8" s="38"/>
    </row>
    <row r="9" spans="1:30" x14ac:dyDescent="0.25">
      <c r="A9" s="155"/>
      <c r="B9" s="155"/>
      <c r="C9" s="155"/>
      <c r="D9" s="305"/>
      <c r="E9" s="155"/>
      <c r="F9" s="155"/>
      <c r="G9" s="155"/>
      <c r="H9" s="155"/>
      <c r="I9" s="305"/>
      <c r="J9" s="155"/>
      <c r="K9" s="155"/>
      <c r="L9" s="155"/>
      <c r="M9" s="155"/>
      <c r="N9" s="305"/>
      <c r="O9" s="30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</row>
    <row r="10" spans="1:30" ht="18.75" x14ac:dyDescent="0.3">
      <c r="A10" s="759" t="s">
        <v>1021</v>
      </c>
      <c r="B10" s="759"/>
      <c r="C10" s="759"/>
      <c r="D10" s="759"/>
      <c r="E10" s="759"/>
      <c r="F10" s="759"/>
      <c r="G10" s="759"/>
      <c r="H10" s="759"/>
      <c r="I10" s="759"/>
      <c r="J10" s="759"/>
      <c r="K10" s="759"/>
      <c r="L10" s="759"/>
      <c r="M10" s="759"/>
      <c r="N10" s="759"/>
      <c r="O10" s="759"/>
      <c r="P10" s="759"/>
      <c r="Q10" s="759"/>
      <c r="R10" s="759"/>
      <c r="S10" s="759"/>
      <c r="T10" s="759"/>
      <c r="U10" s="759"/>
      <c r="V10" s="759"/>
      <c r="W10" s="759"/>
      <c r="X10" s="759"/>
      <c r="Y10" s="169"/>
      <c r="Z10" s="169"/>
      <c r="AA10" s="169"/>
      <c r="AB10" s="169"/>
      <c r="AC10" s="169"/>
    </row>
    <row r="11" spans="1:30" ht="18.75" x14ac:dyDescent="0.3">
      <c r="A11" s="748"/>
      <c r="B11" s="748"/>
      <c r="C11" s="748"/>
      <c r="D11" s="748"/>
      <c r="E11" s="748"/>
      <c r="F11" s="748"/>
      <c r="G11" s="748"/>
      <c r="H11" s="748"/>
      <c r="I11" s="748"/>
      <c r="J11" s="748"/>
      <c r="K11" s="748"/>
      <c r="L11" s="748"/>
      <c r="M11" s="748"/>
      <c r="N11" s="748"/>
      <c r="O11" s="748"/>
      <c r="P11" s="748"/>
      <c r="Q11" s="748"/>
      <c r="R11" s="748"/>
      <c r="S11" s="748"/>
      <c r="T11" s="748"/>
      <c r="U11" s="748"/>
      <c r="V11" s="748"/>
      <c r="W11" s="748"/>
      <c r="X11" s="748"/>
      <c r="AC11" s="36"/>
    </row>
    <row r="12" spans="1:30" s="8" customFormat="1" ht="18.75" x14ac:dyDescent="0.25">
      <c r="A12" s="741" t="s">
        <v>1031</v>
      </c>
      <c r="B12" s="741"/>
      <c r="C12" s="741"/>
      <c r="D12" s="741"/>
      <c r="E12" s="741"/>
      <c r="F12" s="741"/>
      <c r="G12" s="741"/>
      <c r="H12" s="741"/>
      <c r="I12" s="741"/>
      <c r="J12" s="741"/>
      <c r="K12" s="741"/>
      <c r="L12" s="741"/>
      <c r="M12" s="741"/>
      <c r="N12" s="741"/>
      <c r="O12" s="741"/>
      <c r="P12" s="741"/>
      <c r="Q12" s="741"/>
      <c r="R12" s="741"/>
      <c r="S12" s="741"/>
      <c r="T12" s="741"/>
      <c r="U12" s="741"/>
      <c r="V12" s="741"/>
      <c r="W12" s="741"/>
      <c r="X12" s="741"/>
      <c r="Y12" s="254"/>
      <c r="Z12" s="254"/>
      <c r="AA12" s="254"/>
      <c r="AB12" s="253"/>
      <c r="AC12" s="253"/>
    </row>
    <row r="13" spans="1:30" x14ac:dyDescent="0.25">
      <c r="A13" s="749" t="s">
        <v>180</v>
      </c>
      <c r="B13" s="749"/>
      <c r="C13" s="749"/>
      <c r="D13" s="749"/>
      <c r="E13" s="749"/>
      <c r="F13" s="749"/>
      <c r="G13" s="749"/>
      <c r="H13" s="749"/>
      <c r="I13" s="749"/>
      <c r="J13" s="749"/>
      <c r="K13" s="749"/>
      <c r="L13" s="749"/>
      <c r="M13" s="749"/>
      <c r="N13" s="749"/>
      <c r="O13" s="749"/>
      <c r="P13" s="749"/>
      <c r="Q13" s="749"/>
      <c r="R13" s="749"/>
      <c r="S13" s="749"/>
      <c r="T13" s="749"/>
      <c r="U13" s="749"/>
      <c r="V13" s="749"/>
      <c r="W13" s="749"/>
      <c r="X13" s="749"/>
      <c r="Y13" s="38"/>
      <c r="Z13" s="38"/>
      <c r="AA13" s="38"/>
      <c r="AB13" s="38"/>
      <c r="AC13" s="38"/>
    </row>
    <row r="14" spans="1:30" x14ac:dyDescent="0.25">
      <c r="A14" s="750"/>
      <c r="B14" s="750"/>
      <c r="C14" s="750"/>
      <c r="D14" s="750"/>
      <c r="E14" s="750"/>
      <c r="F14" s="750"/>
      <c r="G14" s="750"/>
      <c r="H14" s="750"/>
      <c r="I14" s="750"/>
      <c r="J14" s="750"/>
      <c r="K14" s="750"/>
      <c r="L14" s="750"/>
      <c r="M14" s="750"/>
      <c r="N14" s="750"/>
      <c r="O14" s="750"/>
      <c r="P14" s="750"/>
      <c r="Q14" s="750"/>
      <c r="R14" s="750"/>
      <c r="S14" s="750"/>
      <c r="T14" s="750"/>
      <c r="U14" s="750"/>
      <c r="V14" s="750"/>
      <c r="W14" s="750"/>
      <c r="X14" s="750"/>
    </row>
    <row r="15" spans="1:30" ht="30.75" customHeight="1" x14ac:dyDescent="0.25">
      <c r="A15" s="751" t="s">
        <v>71</v>
      </c>
      <c r="B15" s="751" t="s">
        <v>19</v>
      </c>
      <c r="C15" s="742" t="s">
        <v>5</v>
      </c>
      <c r="D15" s="745" t="s">
        <v>964</v>
      </c>
      <c r="E15" s="745"/>
      <c r="F15" s="745"/>
      <c r="G15" s="745"/>
      <c r="H15" s="745"/>
      <c r="I15" s="745"/>
      <c r="J15" s="745"/>
      <c r="K15" s="745"/>
      <c r="L15" s="745"/>
      <c r="M15" s="745"/>
      <c r="N15" s="751" t="s">
        <v>877</v>
      </c>
      <c r="O15" s="751"/>
      <c r="P15" s="751"/>
      <c r="Q15" s="751"/>
      <c r="R15" s="751"/>
      <c r="S15" s="751"/>
      <c r="T15" s="751"/>
      <c r="U15" s="751"/>
      <c r="V15" s="751"/>
      <c r="W15" s="751"/>
      <c r="X15" s="751" t="s">
        <v>7</v>
      </c>
    </row>
    <row r="16" spans="1:30" ht="30.75" customHeight="1" x14ac:dyDescent="0.25">
      <c r="A16" s="751"/>
      <c r="B16" s="751"/>
      <c r="C16" s="743"/>
      <c r="D16" s="751" t="s">
        <v>1022</v>
      </c>
      <c r="E16" s="751"/>
      <c r="F16" s="751"/>
      <c r="G16" s="751"/>
      <c r="H16" s="751"/>
      <c r="I16" s="751"/>
      <c r="J16" s="751"/>
      <c r="K16" s="751"/>
      <c r="L16" s="751"/>
      <c r="M16" s="751"/>
      <c r="N16" s="751"/>
      <c r="O16" s="751"/>
      <c r="P16" s="751"/>
      <c r="Q16" s="751"/>
      <c r="R16" s="751"/>
      <c r="S16" s="751"/>
      <c r="T16" s="751"/>
      <c r="U16" s="751"/>
      <c r="V16" s="751"/>
      <c r="W16" s="751"/>
      <c r="X16" s="751"/>
    </row>
    <row r="17" spans="1:24" ht="42.75" customHeight="1" x14ac:dyDescent="0.25">
      <c r="A17" s="751"/>
      <c r="B17" s="751"/>
      <c r="C17" s="743"/>
      <c r="D17" s="751" t="s">
        <v>9</v>
      </c>
      <c r="E17" s="751"/>
      <c r="F17" s="751"/>
      <c r="G17" s="751"/>
      <c r="H17" s="751"/>
      <c r="I17" s="751" t="s">
        <v>10</v>
      </c>
      <c r="J17" s="751"/>
      <c r="K17" s="751"/>
      <c r="L17" s="751"/>
      <c r="M17" s="751"/>
      <c r="N17" s="760" t="s">
        <v>28</v>
      </c>
      <c r="O17" s="760"/>
      <c r="P17" s="752" t="s">
        <v>16</v>
      </c>
      <c r="Q17" s="752"/>
      <c r="R17" s="763" t="s">
        <v>67</v>
      </c>
      <c r="S17" s="763"/>
      <c r="T17" s="752" t="s">
        <v>72</v>
      </c>
      <c r="U17" s="752"/>
      <c r="V17" s="752" t="s">
        <v>17</v>
      </c>
      <c r="W17" s="752"/>
      <c r="X17" s="751"/>
    </row>
    <row r="18" spans="1:24" ht="143.25" customHeight="1" x14ac:dyDescent="0.25">
      <c r="A18" s="751"/>
      <c r="B18" s="751"/>
      <c r="C18" s="743"/>
      <c r="D18" s="753" t="s">
        <v>983</v>
      </c>
      <c r="E18" s="755" t="s">
        <v>16</v>
      </c>
      <c r="F18" s="761" t="s">
        <v>67</v>
      </c>
      <c r="G18" s="755" t="s">
        <v>72</v>
      </c>
      <c r="H18" s="755" t="s">
        <v>17</v>
      </c>
      <c r="I18" s="753" t="s">
        <v>984</v>
      </c>
      <c r="J18" s="755" t="s">
        <v>16</v>
      </c>
      <c r="K18" s="761" t="s">
        <v>67</v>
      </c>
      <c r="L18" s="755" t="s">
        <v>72</v>
      </c>
      <c r="M18" s="755" t="s">
        <v>17</v>
      </c>
      <c r="N18" s="760"/>
      <c r="O18" s="760"/>
      <c r="P18" s="752"/>
      <c r="Q18" s="752"/>
      <c r="R18" s="763"/>
      <c r="S18" s="763"/>
      <c r="T18" s="752"/>
      <c r="U18" s="752"/>
      <c r="V18" s="752"/>
      <c r="W18" s="752"/>
      <c r="X18" s="751"/>
    </row>
    <row r="19" spans="1:24" ht="51.75" customHeight="1" x14ac:dyDescent="0.25">
      <c r="A19" s="751"/>
      <c r="B19" s="751"/>
      <c r="C19" s="744"/>
      <c r="D19" s="754"/>
      <c r="E19" s="756"/>
      <c r="F19" s="762"/>
      <c r="G19" s="756"/>
      <c r="H19" s="756"/>
      <c r="I19" s="754"/>
      <c r="J19" s="756"/>
      <c r="K19" s="762"/>
      <c r="L19" s="756"/>
      <c r="M19" s="756"/>
      <c r="N19" s="306" t="s">
        <v>963</v>
      </c>
      <c r="O19" s="306" t="s">
        <v>8</v>
      </c>
      <c r="P19" s="197" t="s">
        <v>963</v>
      </c>
      <c r="Q19" s="156" t="s">
        <v>8</v>
      </c>
      <c r="R19" s="197" t="s">
        <v>963</v>
      </c>
      <c r="S19" s="156" t="s">
        <v>8</v>
      </c>
      <c r="T19" s="197" t="s">
        <v>963</v>
      </c>
      <c r="U19" s="156" t="s">
        <v>8</v>
      </c>
      <c r="V19" s="197" t="s">
        <v>963</v>
      </c>
      <c r="W19" s="156" t="s">
        <v>8</v>
      </c>
      <c r="X19" s="751"/>
    </row>
    <row r="20" spans="1:24" x14ac:dyDescent="0.25">
      <c r="A20" s="156">
        <v>1</v>
      </c>
      <c r="B20" s="156">
        <f>A20+1</f>
        <v>2</v>
      </c>
      <c r="C20" s="156">
        <v>3</v>
      </c>
      <c r="D20" s="306">
        <v>4</v>
      </c>
      <c r="E20" s="156">
        <f t="shared" ref="E20:M20" si="0">D20+1</f>
        <v>5</v>
      </c>
      <c r="F20" s="156">
        <f t="shared" si="0"/>
        <v>6</v>
      </c>
      <c r="G20" s="156">
        <f t="shared" si="0"/>
        <v>7</v>
      </c>
      <c r="H20" s="156">
        <f t="shared" si="0"/>
        <v>8</v>
      </c>
      <c r="I20" s="306">
        <f t="shared" si="0"/>
        <v>9</v>
      </c>
      <c r="J20" s="156">
        <f t="shared" si="0"/>
        <v>10</v>
      </c>
      <c r="K20" s="156">
        <f t="shared" si="0"/>
        <v>11</v>
      </c>
      <c r="L20" s="156">
        <f t="shared" si="0"/>
        <v>12</v>
      </c>
      <c r="M20" s="156">
        <f t="shared" si="0"/>
        <v>13</v>
      </c>
      <c r="N20" s="306">
        <f t="shared" ref="N20:X20" si="1">M20+1</f>
        <v>14</v>
      </c>
      <c r="O20" s="306">
        <f t="shared" si="1"/>
        <v>15</v>
      </c>
      <c r="P20" s="156">
        <f t="shared" si="1"/>
        <v>16</v>
      </c>
      <c r="Q20" s="156">
        <f t="shared" si="1"/>
        <v>17</v>
      </c>
      <c r="R20" s="156">
        <f t="shared" si="1"/>
        <v>18</v>
      </c>
      <c r="S20" s="156">
        <f t="shared" si="1"/>
        <v>19</v>
      </c>
      <c r="T20" s="156">
        <f t="shared" si="1"/>
        <v>20</v>
      </c>
      <c r="U20" s="156">
        <f t="shared" si="1"/>
        <v>21</v>
      </c>
      <c r="V20" s="156">
        <f t="shared" si="1"/>
        <v>22</v>
      </c>
      <c r="W20" s="156">
        <f t="shared" si="1"/>
        <v>23</v>
      </c>
      <c r="X20" s="156">
        <f t="shared" si="1"/>
        <v>24</v>
      </c>
    </row>
    <row r="21" spans="1:24" ht="31.5" x14ac:dyDescent="0.25">
      <c r="A21" s="285" t="s">
        <v>969</v>
      </c>
      <c r="B21" s="286" t="s">
        <v>178</v>
      </c>
      <c r="C21" s="285" t="s">
        <v>970</v>
      </c>
      <c r="D21" s="294">
        <f>D22</f>
        <v>23.144000000000002</v>
      </c>
      <c r="E21" s="293" t="str">
        <f t="shared" ref="E21:K22" si="2">E22</f>
        <v>нд</v>
      </c>
      <c r="F21" s="293" t="str">
        <f t="shared" si="2"/>
        <v>нд</v>
      </c>
      <c r="G21" s="294">
        <f>G22</f>
        <v>12.972000000000001</v>
      </c>
      <c r="H21" s="294">
        <f>H22</f>
        <v>10.172000000000001</v>
      </c>
      <c r="I21" s="294">
        <f>I22</f>
        <v>0</v>
      </c>
      <c r="J21" s="293" t="str">
        <f t="shared" si="2"/>
        <v>нд</v>
      </c>
      <c r="K21" s="293" t="str">
        <f t="shared" si="2"/>
        <v>нд</v>
      </c>
      <c r="L21" s="294">
        <f>L22</f>
        <v>0</v>
      </c>
      <c r="M21" s="294">
        <f>M22</f>
        <v>0</v>
      </c>
      <c r="N21" s="294">
        <f>N22</f>
        <v>-23.144000000000002</v>
      </c>
      <c r="O21" s="383">
        <f>N21/D21</f>
        <v>-1</v>
      </c>
      <c r="P21" s="294" t="str">
        <f t="shared" ref="P21:S22" si="3">P22</f>
        <v>нд</v>
      </c>
      <c r="Q21" s="294" t="str">
        <f t="shared" si="3"/>
        <v>нд</v>
      </c>
      <c r="R21" s="294" t="str">
        <f t="shared" si="3"/>
        <v>нд</v>
      </c>
      <c r="S21" s="294" t="str">
        <f t="shared" si="3"/>
        <v>нд</v>
      </c>
      <c r="T21" s="294">
        <f>T22</f>
        <v>-12.972000000000001</v>
      </c>
      <c r="U21" s="383">
        <f>T21/G21</f>
        <v>-1</v>
      </c>
      <c r="V21" s="294">
        <f>V22</f>
        <v>-10.172000000000001</v>
      </c>
      <c r="W21" s="383">
        <f>V21/H21</f>
        <v>-1</v>
      </c>
      <c r="X21" s="738"/>
    </row>
    <row r="22" spans="1:24" x14ac:dyDescent="0.25">
      <c r="A22" s="285" t="s">
        <v>971</v>
      </c>
      <c r="B22" s="286" t="s">
        <v>972</v>
      </c>
      <c r="C22" s="285" t="s">
        <v>970</v>
      </c>
      <c r="D22" s="294">
        <f>D23+D33</f>
        <v>23.144000000000002</v>
      </c>
      <c r="E22" s="294" t="str">
        <f t="shared" si="2"/>
        <v>нд</v>
      </c>
      <c r="F22" s="294" t="str">
        <f t="shared" si="2"/>
        <v>нд</v>
      </c>
      <c r="G22" s="294">
        <f>G23+G33</f>
        <v>12.972000000000001</v>
      </c>
      <c r="H22" s="294">
        <f>H23+H33</f>
        <v>10.172000000000001</v>
      </c>
      <c r="I22" s="294">
        <f>I23+I33</f>
        <v>0</v>
      </c>
      <c r="J22" s="294" t="str">
        <f t="shared" si="2"/>
        <v>нд</v>
      </c>
      <c r="K22" s="294" t="str">
        <f t="shared" si="2"/>
        <v>нд</v>
      </c>
      <c r="L22" s="294">
        <f>L23+L33</f>
        <v>0</v>
      </c>
      <c r="M22" s="294">
        <f>M23+M33</f>
        <v>0</v>
      </c>
      <c r="N22" s="294">
        <f>N23+N33</f>
        <v>-23.144000000000002</v>
      </c>
      <c r="O22" s="383">
        <f>N22/D22</f>
        <v>-1</v>
      </c>
      <c r="P22" s="294" t="str">
        <f t="shared" si="3"/>
        <v>нд</v>
      </c>
      <c r="Q22" s="294" t="str">
        <f t="shared" si="3"/>
        <v>нд</v>
      </c>
      <c r="R22" s="294" t="str">
        <f t="shared" si="3"/>
        <v>нд</v>
      </c>
      <c r="S22" s="294" t="str">
        <f t="shared" si="3"/>
        <v>нд</v>
      </c>
      <c r="T22" s="294">
        <f>T23+T33</f>
        <v>-12.972000000000001</v>
      </c>
      <c r="U22" s="383">
        <f>T22/G22</f>
        <v>-1</v>
      </c>
      <c r="V22" s="294">
        <f>V23+V33</f>
        <v>-10.172000000000001</v>
      </c>
      <c r="W22" s="383">
        <f>V22/H22</f>
        <v>-1</v>
      </c>
      <c r="X22" s="739"/>
    </row>
    <row r="23" spans="1:24" ht="47.25" x14ac:dyDescent="0.25">
      <c r="A23" s="291" t="s">
        <v>202</v>
      </c>
      <c r="B23" s="292" t="s">
        <v>977</v>
      </c>
      <c r="C23" s="285" t="s">
        <v>970</v>
      </c>
      <c r="D23" s="294">
        <f>D24+D27+D30</f>
        <v>8.3840000000000003</v>
      </c>
      <c r="E23" s="294" t="s">
        <v>970</v>
      </c>
      <c r="F23" s="294" t="s">
        <v>970</v>
      </c>
      <c r="G23" s="294">
        <f>G24+G27+G30</f>
        <v>8.3840000000000003</v>
      </c>
      <c r="H23" s="625">
        <f>H24+H27+H30</f>
        <v>0</v>
      </c>
      <c r="I23" s="294">
        <f>I24+I27+I30</f>
        <v>0</v>
      </c>
      <c r="J23" s="294" t="s">
        <v>970</v>
      </c>
      <c r="K23" s="294" t="s">
        <v>970</v>
      </c>
      <c r="L23" s="294">
        <f>L24+L27+L30</f>
        <v>0</v>
      </c>
      <c r="M23" s="625">
        <f>M24+M27+M30</f>
        <v>0</v>
      </c>
      <c r="N23" s="294">
        <f>N24+N27+N30</f>
        <v>-8.3840000000000003</v>
      </c>
      <c r="O23" s="383">
        <f>N23/D23</f>
        <v>-1</v>
      </c>
      <c r="P23" s="294" t="s">
        <v>970</v>
      </c>
      <c r="Q23" s="294" t="s">
        <v>970</v>
      </c>
      <c r="R23" s="294" t="s">
        <v>970</v>
      </c>
      <c r="S23" s="294" t="s">
        <v>970</v>
      </c>
      <c r="T23" s="294">
        <f>T24+T27+T30</f>
        <v>-8.3840000000000003</v>
      </c>
      <c r="U23" s="383">
        <f>T23/G23</f>
        <v>-1</v>
      </c>
      <c r="V23" s="625">
        <f>V24+V27+V30</f>
        <v>0</v>
      </c>
      <c r="W23" s="383">
        <v>0</v>
      </c>
      <c r="X23" s="740"/>
    </row>
    <row r="24" spans="1:24" ht="78.75" x14ac:dyDescent="0.25">
      <c r="A24" s="320" t="s">
        <v>203</v>
      </c>
      <c r="B24" s="322" t="s">
        <v>978</v>
      </c>
      <c r="C24" s="325" t="s">
        <v>970</v>
      </c>
      <c r="D24" s="345">
        <f>D25</f>
        <v>2.4489999999999998</v>
      </c>
      <c r="E24" s="346" t="str">
        <f t="shared" ref="E24:W27" si="4">E25</f>
        <v>нд</v>
      </c>
      <c r="F24" s="346" t="str">
        <f t="shared" si="4"/>
        <v>нд</v>
      </c>
      <c r="G24" s="345">
        <f t="shared" si="4"/>
        <v>2.4489999999999998</v>
      </c>
      <c r="H24" s="626">
        <f t="shared" si="4"/>
        <v>0</v>
      </c>
      <c r="I24" s="624">
        <f t="shared" si="4"/>
        <v>0</v>
      </c>
      <c r="J24" s="346" t="str">
        <f t="shared" si="4"/>
        <v>нд</v>
      </c>
      <c r="K24" s="346" t="str">
        <f t="shared" si="4"/>
        <v>нд</v>
      </c>
      <c r="L24" s="346">
        <f t="shared" si="4"/>
        <v>0</v>
      </c>
      <c r="M24" s="346">
        <f t="shared" si="4"/>
        <v>0</v>
      </c>
      <c r="N24" s="344">
        <f>N25</f>
        <v>-2.4489999999999998</v>
      </c>
      <c r="O24" s="382">
        <f t="shared" si="4"/>
        <v>-1</v>
      </c>
      <c r="P24" s="346" t="str">
        <f t="shared" si="4"/>
        <v>нд</v>
      </c>
      <c r="Q24" s="346" t="str">
        <f t="shared" si="4"/>
        <v>нд</v>
      </c>
      <c r="R24" s="346" t="str">
        <f t="shared" si="4"/>
        <v>нд</v>
      </c>
      <c r="S24" s="346" t="str">
        <f t="shared" si="4"/>
        <v>нд</v>
      </c>
      <c r="T24" s="344">
        <f t="shared" si="4"/>
        <v>-2.4489999999999998</v>
      </c>
      <c r="U24" s="382">
        <f t="shared" si="4"/>
        <v>-1</v>
      </c>
      <c r="V24" s="626">
        <f t="shared" si="4"/>
        <v>0</v>
      </c>
      <c r="W24" s="382">
        <f t="shared" si="4"/>
        <v>0</v>
      </c>
      <c r="X24" s="738" t="s">
        <v>1018</v>
      </c>
    </row>
    <row r="25" spans="1:24" ht="31.5" x14ac:dyDescent="0.25">
      <c r="A25" s="618" t="s">
        <v>204</v>
      </c>
      <c r="B25" s="616" t="s">
        <v>979</v>
      </c>
      <c r="C25" s="620" t="s">
        <v>970</v>
      </c>
      <c r="D25" s="619">
        <f>D26</f>
        <v>2.4489999999999998</v>
      </c>
      <c r="E25" s="619" t="str">
        <f t="shared" si="4"/>
        <v>нд</v>
      </c>
      <c r="F25" s="619" t="str">
        <f t="shared" si="4"/>
        <v>нд</v>
      </c>
      <c r="G25" s="619">
        <f t="shared" si="4"/>
        <v>2.4489999999999998</v>
      </c>
      <c r="H25" s="617">
        <f t="shared" si="4"/>
        <v>0</v>
      </c>
      <c r="I25" s="619">
        <f t="shared" si="4"/>
        <v>0</v>
      </c>
      <c r="J25" s="619" t="str">
        <f t="shared" si="4"/>
        <v>нд</v>
      </c>
      <c r="K25" s="619" t="str">
        <f t="shared" si="4"/>
        <v>нд</v>
      </c>
      <c r="L25" s="619">
        <v>0</v>
      </c>
      <c r="M25" s="617">
        <v>0</v>
      </c>
      <c r="N25" s="619">
        <f t="shared" ref="E25:W30" si="5">N26</f>
        <v>-2.4489999999999998</v>
      </c>
      <c r="O25" s="622">
        <f>N25/D25</f>
        <v>-1</v>
      </c>
      <c r="P25" s="619" t="str">
        <f t="shared" si="4"/>
        <v>нд</v>
      </c>
      <c r="Q25" s="619" t="str">
        <f t="shared" si="4"/>
        <v>нд</v>
      </c>
      <c r="R25" s="619" t="str">
        <f t="shared" si="4"/>
        <v>нд</v>
      </c>
      <c r="S25" s="619" t="str">
        <f t="shared" si="4"/>
        <v>нд</v>
      </c>
      <c r="T25" s="619">
        <f t="shared" si="4"/>
        <v>-2.4489999999999998</v>
      </c>
      <c r="U25" s="622">
        <f>T25/G25</f>
        <v>-1</v>
      </c>
      <c r="V25" s="617">
        <f t="shared" si="4"/>
        <v>0</v>
      </c>
      <c r="W25" s="623">
        <f t="shared" si="4"/>
        <v>0</v>
      </c>
      <c r="X25" s="739"/>
    </row>
    <row r="26" spans="1:24" ht="47.25" x14ac:dyDescent="0.25">
      <c r="A26" s="324" t="s">
        <v>841</v>
      </c>
      <c r="B26" s="319" t="s">
        <v>1000</v>
      </c>
      <c r="C26" s="318" t="s">
        <v>1017</v>
      </c>
      <c r="D26" s="323">
        <f>'10квФ'!D24</f>
        <v>2.4489999999999998</v>
      </c>
      <c r="E26" s="323" t="s">
        <v>970</v>
      </c>
      <c r="F26" s="323" t="s">
        <v>970</v>
      </c>
      <c r="G26" s="323">
        <f>D26-H26</f>
        <v>2.4489999999999998</v>
      </c>
      <c r="H26" s="326">
        <v>0</v>
      </c>
      <c r="I26" s="323">
        <v>0</v>
      </c>
      <c r="J26" s="323" t="s">
        <v>970</v>
      </c>
      <c r="K26" s="323" t="s">
        <v>970</v>
      </c>
      <c r="L26" s="323">
        <v>0</v>
      </c>
      <c r="M26" s="326">
        <v>0</v>
      </c>
      <c r="N26" s="323">
        <f>I26-D26</f>
        <v>-2.4489999999999998</v>
      </c>
      <c r="O26" s="347">
        <f>N26/D26</f>
        <v>-1</v>
      </c>
      <c r="P26" s="323" t="s">
        <v>970</v>
      </c>
      <c r="Q26" s="323" t="s">
        <v>970</v>
      </c>
      <c r="R26" s="323" t="s">
        <v>970</v>
      </c>
      <c r="S26" s="323" t="s">
        <v>970</v>
      </c>
      <c r="T26" s="323">
        <f>L26-G26</f>
        <v>-2.4489999999999998</v>
      </c>
      <c r="U26" s="347">
        <f>T26/G26</f>
        <v>-1</v>
      </c>
      <c r="V26" s="326">
        <f>M26-H26</f>
        <v>0</v>
      </c>
      <c r="W26" s="385">
        <v>0</v>
      </c>
      <c r="X26" s="740"/>
    </row>
    <row r="27" spans="1:24" ht="47.25" customHeight="1" x14ac:dyDescent="0.25">
      <c r="A27" s="320" t="s">
        <v>213</v>
      </c>
      <c r="B27" s="322" t="s">
        <v>989</v>
      </c>
      <c r="C27" s="325" t="s">
        <v>970</v>
      </c>
      <c r="D27" s="345">
        <f>D28</f>
        <v>1.339</v>
      </c>
      <c r="E27" s="320" t="str">
        <f t="shared" si="5"/>
        <v>нд</v>
      </c>
      <c r="F27" s="320" t="str">
        <f t="shared" si="5"/>
        <v>нд</v>
      </c>
      <c r="G27" s="344">
        <f t="shared" si="5"/>
        <v>1.339</v>
      </c>
      <c r="H27" s="626">
        <f t="shared" si="5"/>
        <v>0</v>
      </c>
      <c r="I27" s="624">
        <f t="shared" si="5"/>
        <v>0</v>
      </c>
      <c r="J27" s="320" t="str">
        <f t="shared" si="5"/>
        <v>нд</v>
      </c>
      <c r="K27" s="320" t="str">
        <f t="shared" si="5"/>
        <v>нд</v>
      </c>
      <c r="L27" s="345">
        <f t="shared" si="5"/>
        <v>0</v>
      </c>
      <c r="M27" s="626">
        <f t="shared" si="5"/>
        <v>0</v>
      </c>
      <c r="N27" s="320">
        <f t="shared" si="5"/>
        <v>-1.339</v>
      </c>
      <c r="O27" s="382">
        <f t="shared" si="4"/>
        <v>-1</v>
      </c>
      <c r="P27" s="320" t="str">
        <f t="shared" si="5"/>
        <v>нд</v>
      </c>
      <c r="Q27" s="320" t="str">
        <f t="shared" si="5"/>
        <v>нд</v>
      </c>
      <c r="R27" s="320" t="str">
        <f t="shared" si="5"/>
        <v>нд</v>
      </c>
      <c r="S27" s="320" t="str">
        <f t="shared" si="5"/>
        <v>нд</v>
      </c>
      <c r="T27" s="320">
        <f t="shared" si="5"/>
        <v>-1.339</v>
      </c>
      <c r="U27" s="384">
        <f t="shared" si="5"/>
        <v>-1</v>
      </c>
      <c r="V27" s="626">
        <f t="shared" si="5"/>
        <v>0</v>
      </c>
      <c r="W27" s="384" t="str">
        <f t="shared" si="5"/>
        <v>нд</v>
      </c>
      <c r="X27" s="738" t="s">
        <v>1018</v>
      </c>
    </row>
    <row r="28" spans="1:24" ht="31.5" x14ac:dyDescent="0.25">
      <c r="A28" s="618" t="s">
        <v>991</v>
      </c>
      <c r="B28" s="616" t="s">
        <v>990</v>
      </c>
      <c r="C28" s="620" t="s">
        <v>970</v>
      </c>
      <c r="D28" s="619">
        <f>D29</f>
        <v>1.339</v>
      </c>
      <c r="E28" s="619" t="str">
        <f t="shared" si="5"/>
        <v>нд</v>
      </c>
      <c r="F28" s="619" t="str">
        <f t="shared" si="5"/>
        <v>нд</v>
      </c>
      <c r="G28" s="619">
        <f t="shared" si="5"/>
        <v>1.339</v>
      </c>
      <c r="H28" s="617">
        <f t="shared" si="5"/>
        <v>0</v>
      </c>
      <c r="I28" s="619">
        <f t="shared" si="5"/>
        <v>0</v>
      </c>
      <c r="J28" s="619" t="s">
        <v>970</v>
      </c>
      <c r="K28" s="619" t="s">
        <v>970</v>
      </c>
      <c r="L28" s="619">
        <v>0</v>
      </c>
      <c r="M28" s="617">
        <f t="shared" si="5"/>
        <v>0</v>
      </c>
      <c r="N28" s="619">
        <f t="shared" si="5"/>
        <v>-1.339</v>
      </c>
      <c r="O28" s="622">
        <f>N28/D28</f>
        <v>-1</v>
      </c>
      <c r="P28" s="619" t="str">
        <f t="shared" si="5"/>
        <v>нд</v>
      </c>
      <c r="Q28" s="619" t="str">
        <f t="shared" si="5"/>
        <v>нд</v>
      </c>
      <c r="R28" s="619" t="str">
        <f t="shared" si="5"/>
        <v>нд</v>
      </c>
      <c r="S28" s="619" t="str">
        <f t="shared" si="5"/>
        <v>нд</v>
      </c>
      <c r="T28" s="619">
        <f t="shared" si="5"/>
        <v>-1.339</v>
      </c>
      <c r="U28" s="622">
        <f>T28/G28</f>
        <v>-1</v>
      </c>
      <c r="V28" s="617">
        <f t="shared" si="5"/>
        <v>0</v>
      </c>
      <c r="W28" s="622" t="s">
        <v>970</v>
      </c>
      <c r="X28" s="739"/>
    </row>
    <row r="29" spans="1:24" ht="31.5" x14ac:dyDescent="0.25">
      <c r="A29" s="324" t="s">
        <v>992</v>
      </c>
      <c r="B29" s="316" t="s">
        <v>1001</v>
      </c>
      <c r="C29" s="318" t="s">
        <v>1002</v>
      </c>
      <c r="D29" s="323">
        <f>'10квФ'!D27</f>
        <v>1.339</v>
      </c>
      <c r="E29" s="323" t="s">
        <v>970</v>
      </c>
      <c r="F29" s="323" t="s">
        <v>970</v>
      </c>
      <c r="G29" s="323">
        <f>D29-H29</f>
        <v>1.339</v>
      </c>
      <c r="H29" s="326">
        <v>0</v>
      </c>
      <c r="I29" s="323">
        <v>0</v>
      </c>
      <c r="J29" s="323" t="s">
        <v>970</v>
      </c>
      <c r="K29" s="323" t="s">
        <v>970</v>
      </c>
      <c r="L29" s="323">
        <v>0</v>
      </c>
      <c r="M29" s="326">
        <f>I29-L29</f>
        <v>0</v>
      </c>
      <c r="N29" s="323">
        <f>I29-D29</f>
        <v>-1.339</v>
      </c>
      <c r="O29" s="347">
        <f>N29/D29</f>
        <v>-1</v>
      </c>
      <c r="P29" s="323" t="s">
        <v>970</v>
      </c>
      <c r="Q29" s="323" t="s">
        <v>970</v>
      </c>
      <c r="R29" s="323" t="s">
        <v>970</v>
      </c>
      <c r="S29" s="323" t="s">
        <v>970</v>
      </c>
      <c r="T29" s="323">
        <f>L29-G29</f>
        <v>-1.339</v>
      </c>
      <c r="U29" s="347">
        <f>T29/G29</f>
        <v>-1</v>
      </c>
      <c r="V29" s="326">
        <f>H29-M29</f>
        <v>0</v>
      </c>
      <c r="W29" s="347" t="s">
        <v>970</v>
      </c>
      <c r="X29" s="740"/>
    </row>
    <row r="30" spans="1:24" ht="47.25" x14ac:dyDescent="0.25">
      <c r="A30" s="320" t="s">
        <v>214</v>
      </c>
      <c r="B30" s="322" t="s">
        <v>1003</v>
      </c>
      <c r="C30" s="325" t="s">
        <v>970</v>
      </c>
      <c r="D30" s="345">
        <f>D31</f>
        <v>4.5960000000000001</v>
      </c>
      <c r="E30" s="320" t="str">
        <f t="shared" si="5"/>
        <v>нд</v>
      </c>
      <c r="F30" s="320" t="str">
        <f t="shared" si="5"/>
        <v>нд</v>
      </c>
      <c r="G30" s="344">
        <f t="shared" si="5"/>
        <v>4.5960000000000001</v>
      </c>
      <c r="H30" s="626">
        <f t="shared" si="5"/>
        <v>0</v>
      </c>
      <c r="I30" s="624">
        <f t="shared" si="5"/>
        <v>0</v>
      </c>
      <c r="J30" s="320" t="str">
        <f t="shared" si="5"/>
        <v>нд</v>
      </c>
      <c r="K30" s="320" t="str">
        <f t="shared" si="5"/>
        <v>нд</v>
      </c>
      <c r="L30" s="345">
        <f t="shared" si="5"/>
        <v>0</v>
      </c>
      <c r="M30" s="626">
        <f t="shared" si="5"/>
        <v>0</v>
      </c>
      <c r="N30" s="320">
        <f t="shared" si="5"/>
        <v>-4.5960000000000001</v>
      </c>
      <c r="O30" s="382">
        <f t="shared" si="5"/>
        <v>-1</v>
      </c>
      <c r="P30" s="320" t="str">
        <f t="shared" si="5"/>
        <v>нд</v>
      </c>
      <c r="Q30" s="320" t="str">
        <f t="shared" si="5"/>
        <v>нд</v>
      </c>
      <c r="R30" s="320" t="str">
        <f t="shared" si="5"/>
        <v>нд</v>
      </c>
      <c r="S30" s="320" t="str">
        <f t="shared" si="5"/>
        <v>нд</v>
      </c>
      <c r="T30" s="320">
        <f t="shared" si="5"/>
        <v>-4.5960000000000001</v>
      </c>
      <c r="U30" s="384">
        <f t="shared" si="5"/>
        <v>-1</v>
      </c>
      <c r="V30" s="626">
        <f t="shared" si="5"/>
        <v>0</v>
      </c>
      <c r="W30" s="384" t="str">
        <f t="shared" si="5"/>
        <v>нд</v>
      </c>
      <c r="X30" s="747" t="s">
        <v>1020</v>
      </c>
    </row>
    <row r="31" spans="1:24" ht="47.25" x14ac:dyDescent="0.25">
      <c r="A31" s="618" t="s">
        <v>216</v>
      </c>
      <c r="B31" s="616" t="s">
        <v>1004</v>
      </c>
      <c r="C31" s="620" t="s">
        <v>970</v>
      </c>
      <c r="D31" s="619">
        <f>D32</f>
        <v>4.5960000000000001</v>
      </c>
      <c r="E31" s="619" t="str">
        <f t="shared" ref="E31:V31" si="6">E32</f>
        <v>нд</v>
      </c>
      <c r="F31" s="619" t="str">
        <f t="shared" si="6"/>
        <v>нд</v>
      </c>
      <c r="G31" s="619">
        <f t="shared" si="6"/>
        <v>4.5960000000000001</v>
      </c>
      <c r="H31" s="617">
        <f t="shared" si="6"/>
        <v>0</v>
      </c>
      <c r="I31" s="619">
        <f t="shared" si="6"/>
        <v>0</v>
      </c>
      <c r="J31" s="619" t="s">
        <v>970</v>
      </c>
      <c r="K31" s="619" t="s">
        <v>970</v>
      </c>
      <c r="L31" s="619">
        <v>0</v>
      </c>
      <c r="M31" s="617">
        <f t="shared" si="6"/>
        <v>0</v>
      </c>
      <c r="N31" s="619">
        <f t="shared" si="6"/>
        <v>-4.5960000000000001</v>
      </c>
      <c r="O31" s="622">
        <f>N31/D31</f>
        <v>-1</v>
      </c>
      <c r="P31" s="619" t="str">
        <f t="shared" si="6"/>
        <v>нд</v>
      </c>
      <c r="Q31" s="619" t="str">
        <f t="shared" si="6"/>
        <v>нд</v>
      </c>
      <c r="R31" s="619" t="str">
        <f t="shared" si="6"/>
        <v>нд</v>
      </c>
      <c r="S31" s="619" t="str">
        <f t="shared" si="6"/>
        <v>нд</v>
      </c>
      <c r="T31" s="619">
        <f t="shared" si="6"/>
        <v>-4.5960000000000001</v>
      </c>
      <c r="U31" s="622">
        <f>T31/G31</f>
        <v>-1</v>
      </c>
      <c r="V31" s="617">
        <f t="shared" si="6"/>
        <v>0</v>
      </c>
      <c r="W31" s="622" t="s">
        <v>970</v>
      </c>
      <c r="X31" s="747"/>
    </row>
    <row r="32" spans="1:24" ht="31.5" x14ac:dyDescent="0.25">
      <c r="A32" s="324" t="s">
        <v>845</v>
      </c>
      <c r="B32" s="316" t="s">
        <v>1005</v>
      </c>
      <c r="C32" s="318" t="s">
        <v>1006</v>
      </c>
      <c r="D32" s="323">
        <f>'10квФ'!D30</f>
        <v>4.5960000000000001</v>
      </c>
      <c r="E32" s="323" t="s">
        <v>970</v>
      </c>
      <c r="F32" s="323" t="s">
        <v>970</v>
      </c>
      <c r="G32" s="323">
        <f>D32-H32</f>
        <v>4.5960000000000001</v>
      </c>
      <c r="H32" s="326">
        <v>0</v>
      </c>
      <c r="I32" s="323">
        <v>0</v>
      </c>
      <c r="J32" s="323" t="s">
        <v>970</v>
      </c>
      <c r="K32" s="323" t="s">
        <v>970</v>
      </c>
      <c r="L32" s="323">
        <v>0</v>
      </c>
      <c r="M32" s="326">
        <f>I32-L32</f>
        <v>0</v>
      </c>
      <c r="N32" s="323">
        <f>I32-D32</f>
        <v>-4.5960000000000001</v>
      </c>
      <c r="O32" s="347">
        <f>N32/D32</f>
        <v>-1</v>
      </c>
      <c r="P32" s="323" t="s">
        <v>970</v>
      </c>
      <c r="Q32" s="323" t="s">
        <v>970</v>
      </c>
      <c r="R32" s="323" t="s">
        <v>970</v>
      </c>
      <c r="S32" s="323" t="s">
        <v>970</v>
      </c>
      <c r="T32" s="323">
        <f>L32-G32</f>
        <v>-4.5960000000000001</v>
      </c>
      <c r="U32" s="347">
        <f>T32/G32</f>
        <v>-1</v>
      </c>
      <c r="V32" s="326">
        <f>H32-M32</f>
        <v>0</v>
      </c>
      <c r="W32" s="347" t="s">
        <v>970</v>
      </c>
      <c r="X32" s="747"/>
    </row>
    <row r="33" spans="1:57" ht="31.5" customHeight="1" x14ac:dyDescent="0.25">
      <c r="A33" s="320" t="s">
        <v>304</v>
      </c>
      <c r="B33" s="322" t="s">
        <v>1007</v>
      </c>
      <c r="C33" s="325" t="s">
        <v>970</v>
      </c>
      <c r="D33" s="345">
        <f>SUM(D34:D36)</f>
        <v>14.760000000000002</v>
      </c>
      <c r="E33" s="320" t="str">
        <f t="shared" ref="E33:F33" si="7">E34</f>
        <v>нд</v>
      </c>
      <c r="F33" s="320" t="str">
        <f t="shared" si="7"/>
        <v>нд</v>
      </c>
      <c r="G33" s="345">
        <f t="shared" ref="G33:I33" si="8">SUM(G34:G36)</f>
        <v>4.5880000000000001</v>
      </c>
      <c r="H33" s="345">
        <f t="shared" si="8"/>
        <v>10.172000000000001</v>
      </c>
      <c r="I33" s="624">
        <f t="shared" si="8"/>
        <v>0</v>
      </c>
      <c r="J33" s="320" t="str">
        <f t="shared" ref="J33:K33" si="9">J34</f>
        <v>нд</v>
      </c>
      <c r="K33" s="320" t="str">
        <f t="shared" si="9"/>
        <v>нд</v>
      </c>
      <c r="L33" s="345">
        <f t="shared" ref="L33" si="10">SUM(L34:L36)</f>
        <v>0</v>
      </c>
      <c r="M33" s="345">
        <f t="shared" ref="M33" si="11">SUM(M34:M36)</f>
        <v>0</v>
      </c>
      <c r="N33" s="345">
        <f t="shared" ref="N33" si="12">SUM(N34:N36)</f>
        <v>-14.760000000000002</v>
      </c>
      <c r="O33" s="382">
        <f t="shared" ref="O33:U33" si="13">O34</f>
        <v>-1</v>
      </c>
      <c r="P33" s="320" t="str">
        <f t="shared" si="13"/>
        <v>нд</v>
      </c>
      <c r="Q33" s="320" t="str">
        <f t="shared" si="13"/>
        <v>нд</v>
      </c>
      <c r="R33" s="320" t="str">
        <f t="shared" si="13"/>
        <v>нд</v>
      </c>
      <c r="S33" s="320" t="str">
        <f t="shared" si="13"/>
        <v>нд</v>
      </c>
      <c r="T33" s="345">
        <f t="shared" ref="T33:V33" si="14">SUM(T34:T36)</f>
        <v>-4.5880000000000001</v>
      </c>
      <c r="U33" s="382">
        <f t="shared" si="13"/>
        <v>-1</v>
      </c>
      <c r="V33" s="345">
        <f t="shared" si="14"/>
        <v>-10.172000000000001</v>
      </c>
      <c r="W33" s="384">
        <f t="shared" ref="W33" si="15">W34</f>
        <v>-1</v>
      </c>
      <c r="X33" s="747" t="s">
        <v>1019</v>
      </c>
    </row>
    <row r="34" spans="1:57" ht="31.5" x14ac:dyDescent="0.25">
      <c r="A34" s="324" t="s">
        <v>1008</v>
      </c>
      <c r="B34" s="316" t="s">
        <v>1010</v>
      </c>
      <c r="C34" s="318" t="s">
        <v>1011</v>
      </c>
      <c r="D34" s="323">
        <f>'10квФ'!D32</f>
        <v>5.6040000000000001</v>
      </c>
      <c r="E34" s="323" t="s">
        <v>970</v>
      </c>
      <c r="F34" s="323" t="s">
        <v>970</v>
      </c>
      <c r="G34" s="323">
        <f t="shared" ref="G34:G36" si="16">D34-H34</f>
        <v>4.5880000000000001</v>
      </c>
      <c r="H34" s="323">
        <v>1.016</v>
      </c>
      <c r="I34" s="323">
        <v>0</v>
      </c>
      <c r="J34" s="323" t="s">
        <v>970</v>
      </c>
      <c r="K34" s="323" t="s">
        <v>970</v>
      </c>
      <c r="L34" s="323">
        <v>0</v>
      </c>
      <c r="M34" s="323">
        <f t="shared" ref="M34:M36" si="17">I34-L34</f>
        <v>0</v>
      </c>
      <c r="N34" s="323">
        <f t="shared" ref="N34:N36" si="18">I34-D34</f>
        <v>-5.6040000000000001</v>
      </c>
      <c r="O34" s="347">
        <f t="shared" ref="O34:O36" si="19">N34/D34</f>
        <v>-1</v>
      </c>
      <c r="P34" s="323" t="s">
        <v>970</v>
      </c>
      <c r="Q34" s="323" t="s">
        <v>970</v>
      </c>
      <c r="R34" s="323" t="s">
        <v>970</v>
      </c>
      <c r="S34" s="323" t="s">
        <v>970</v>
      </c>
      <c r="T34" s="323">
        <f t="shared" ref="T34" si="20">L34-G34</f>
        <v>-4.5880000000000001</v>
      </c>
      <c r="U34" s="347">
        <f t="shared" ref="U34" si="21">T34/G34</f>
        <v>-1</v>
      </c>
      <c r="V34" s="323">
        <f>M34-H34</f>
        <v>-1.016</v>
      </c>
      <c r="W34" s="385">
        <f t="shared" ref="W34:W36" si="22">V34/H34</f>
        <v>-1</v>
      </c>
      <c r="X34" s="747"/>
    </row>
    <row r="35" spans="1:57" ht="31.5" x14ac:dyDescent="0.25">
      <c r="A35" s="324" t="s">
        <v>1009</v>
      </c>
      <c r="B35" s="316" t="s">
        <v>1013</v>
      </c>
      <c r="C35" s="318" t="s">
        <v>1014</v>
      </c>
      <c r="D35" s="323">
        <f>'10квФ'!D33</f>
        <v>4.5359999999999996</v>
      </c>
      <c r="E35" s="323" t="s">
        <v>970</v>
      </c>
      <c r="F35" s="323" t="s">
        <v>970</v>
      </c>
      <c r="G35" s="326">
        <f t="shared" si="16"/>
        <v>0</v>
      </c>
      <c r="H35" s="323">
        <v>4.5359999999999996</v>
      </c>
      <c r="I35" s="323">
        <v>0</v>
      </c>
      <c r="J35" s="323" t="s">
        <v>970</v>
      </c>
      <c r="K35" s="323" t="s">
        <v>970</v>
      </c>
      <c r="L35" s="323">
        <v>0</v>
      </c>
      <c r="M35" s="323">
        <f t="shared" si="17"/>
        <v>0</v>
      </c>
      <c r="N35" s="323">
        <f t="shared" si="18"/>
        <v>-4.5359999999999996</v>
      </c>
      <c r="O35" s="347">
        <f t="shared" si="19"/>
        <v>-1</v>
      </c>
      <c r="P35" s="323" t="s">
        <v>970</v>
      </c>
      <c r="Q35" s="323" t="s">
        <v>970</v>
      </c>
      <c r="R35" s="323" t="s">
        <v>970</v>
      </c>
      <c r="S35" s="323" t="s">
        <v>970</v>
      </c>
      <c r="T35" s="326">
        <f t="shared" ref="T35:T36" si="23">L35-G35</f>
        <v>0</v>
      </c>
      <c r="U35" s="633">
        <v>0</v>
      </c>
      <c r="V35" s="323">
        <f t="shared" ref="V35:V36" si="24">M35-H35</f>
        <v>-4.5359999999999996</v>
      </c>
      <c r="W35" s="385">
        <f t="shared" si="22"/>
        <v>-1</v>
      </c>
      <c r="X35" s="747"/>
    </row>
    <row r="36" spans="1:57" ht="31.5" x14ac:dyDescent="0.25">
      <c r="A36" s="324" t="s">
        <v>1012</v>
      </c>
      <c r="B36" s="316" t="s">
        <v>1015</v>
      </c>
      <c r="C36" s="318" t="s">
        <v>1016</v>
      </c>
      <c r="D36" s="323">
        <f>'10квФ'!D34</f>
        <v>4.62</v>
      </c>
      <c r="E36" s="323" t="s">
        <v>970</v>
      </c>
      <c r="F36" s="323" t="s">
        <v>970</v>
      </c>
      <c r="G36" s="326">
        <f t="shared" si="16"/>
        <v>0</v>
      </c>
      <c r="H36" s="323">
        <v>4.62</v>
      </c>
      <c r="I36" s="323">
        <v>0</v>
      </c>
      <c r="J36" s="323" t="s">
        <v>970</v>
      </c>
      <c r="K36" s="323" t="s">
        <v>970</v>
      </c>
      <c r="L36" s="323">
        <v>0</v>
      </c>
      <c r="M36" s="323">
        <f t="shared" si="17"/>
        <v>0</v>
      </c>
      <c r="N36" s="323">
        <f t="shared" si="18"/>
        <v>-4.62</v>
      </c>
      <c r="O36" s="347">
        <f t="shared" si="19"/>
        <v>-1</v>
      </c>
      <c r="P36" s="323" t="s">
        <v>970</v>
      </c>
      <c r="Q36" s="323" t="s">
        <v>970</v>
      </c>
      <c r="R36" s="323" t="s">
        <v>970</v>
      </c>
      <c r="S36" s="323" t="s">
        <v>970</v>
      </c>
      <c r="T36" s="326">
        <f t="shared" si="23"/>
        <v>0</v>
      </c>
      <c r="U36" s="633">
        <v>0</v>
      </c>
      <c r="V36" s="323">
        <f t="shared" si="24"/>
        <v>-4.62</v>
      </c>
      <c r="W36" s="385">
        <f t="shared" si="22"/>
        <v>-1</v>
      </c>
      <c r="X36" s="747"/>
    </row>
    <row r="37" spans="1:57" x14ac:dyDescent="0.25">
      <c r="A37" s="7"/>
      <c r="B37" s="7"/>
      <c r="C37" s="7"/>
      <c r="D37" s="307"/>
      <c r="E37" s="297"/>
      <c r="F37" s="297"/>
      <c r="G37" s="297"/>
      <c r="H37" s="297"/>
      <c r="I37" s="307"/>
      <c r="J37" s="297"/>
      <c r="K37" s="297"/>
      <c r="L37" s="297"/>
      <c r="M37" s="297"/>
      <c r="N37" s="307"/>
      <c r="O37" s="307"/>
      <c r="P37" s="297"/>
      <c r="Q37" s="297"/>
      <c r="R37" s="297"/>
      <c r="S37" s="297"/>
      <c r="T37" s="297"/>
      <c r="U37" s="298"/>
      <c r="V37" s="297"/>
      <c r="W37" s="296"/>
      <c r="X37" s="403"/>
    </row>
    <row r="38" spans="1:57" x14ac:dyDescent="0.25">
      <c r="A38" s="7"/>
      <c r="B38" s="7"/>
      <c r="C38" s="7"/>
      <c r="D38" s="307"/>
      <c r="E38" s="297"/>
      <c r="F38" s="297"/>
      <c r="G38" s="297"/>
      <c r="H38" s="297"/>
      <c r="I38" s="307"/>
      <c r="J38" s="297"/>
      <c r="K38" s="297"/>
      <c r="L38" s="297"/>
      <c r="M38" s="297"/>
      <c r="N38" s="307"/>
      <c r="O38" s="307"/>
      <c r="P38" s="297"/>
      <c r="Q38" s="297"/>
      <c r="R38" s="297"/>
      <c r="S38" s="297"/>
      <c r="T38" s="297"/>
      <c r="U38" s="298"/>
      <c r="V38" s="297"/>
      <c r="W38" s="296"/>
      <c r="X38" s="403"/>
    </row>
    <row r="40" spans="1:57" s="28" customFormat="1" x14ac:dyDescent="0.25">
      <c r="E40" s="630" t="s">
        <v>973</v>
      </c>
      <c r="I40" s="309"/>
      <c r="K40" s="631"/>
      <c r="L40" s="634"/>
      <c r="M40" s="631" t="s">
        <v>1036</v>
      </c>
      <c r="O40" s="308"/>
      <c r="BA40" s="248"/>
      <c r="BB40" s="248"/>
      <c r="BC40" s="248"/>
      <c r="BD40" s="248"/>
      <c r="BE40" s="248"/>
    </row>
  </sheetData>
  <customSheetViews>
    <customSheetView guid="{500C2F4F-1743-499A-A051-20565DBF52B2}" scale="80" showPageBreaks="1" printArea="1" view="pageBreakPreview">
      <selection activeCell="V19" sqref="V19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38">
    <mergeCell ref="T17:U18"/>
    <mergeCell ref="N17:O18"/>
    <mergeCell ref="X30:X32"/>
    <mergeCell ref="X33:X36"/>
    <mergeCell ref="H18:H19"/>
    <mergeCell ref="M18:M19"/>
    <mergeCell ref="D17:H17"/>
    <mergeCell ref="I17:M17"/>
    <mergeCell ref="I18:I19"/>
    <mergeCell ref="J18:J19"/>
    <mergeCell ref="K18:K19"/>
    <mergeCell ref="L18:L19"/>
    <mergeCell ref="E18:E19"/>
    <mergeCell ref="F18:F19"/>
    <mergeCell ref="X24:X26"/>
    <mergeCell ref="P17:Q18"/>
    <mergeCell ref="R17:S18"/>
    <mergeCell ref="A4:X4"/>
    <mergeCell ref="A5:X5"/>
    <mergeCell ref="A7:X7"/>
    <mergeCell ref="A8:X8"/>
    <mergeCell ref="A10:X10"/>
    <mergeCell ref="X27:X29"/>
    <mergeCell ref="X21:X23"/>
    <mergeCell ref="A11:X11"/>
    <mergeCell ref="A12:X12"/>
    <mergeCell ref="A13:X13"/>
    <mergeCell ref="A14:X14"/>
    <mergeCell ref="A15:A19"/>
    <mergeCell ref="B15:B19"/>
    <mergeCell ref="D16:M16"/>
    <mergeCell ref="C15:C19"/>
    <mergeCell ref="V17:W18"/>
    <mergeCell ref="D15:M15"/>
    <mergeCell ref="X15:X19"/>
    <mergeCell ref="D18:D19"/>
    <mergeCell ref="G18:G19"/>
    <mergeCell ref="N15:W16"/>
  </mergeCells>
  <printOptions horizontalCentered="1"/>
  <pageMargins left="0.25" right="0.25" top="0.75" bottom="0.75" header="0.3" footer="0.3"/>
  <pageSetup paperSize="8" scale="44" orientation="landscape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FF99"/>
    <pageSetUpPr fitToPage="1"/>
  </sheetPr>
  <dimension ref="A1:BE38"/>
  <sheetViews>
    <sheetView view="pageBreakPreview" topLeftCell="A19" zoomScale="75" zoomScaleSheetLayoutView="75" workbookViewId="0">
      <selection activeCell="J18" sqref="J18"/>
    </sheetView>
  </sheetViews>
  <sheetFormatPr defaultRowHeight="15.75" x14ac:dyDescent="0.25"/>
  <cols>
    <col min="1" max="1" width="13" style="32" customWidth="1"/>
    <col min="2" max="2" width="31.25" style="32" customWidth="1"/>
    <col min="3" max="3" width="16.375" style="32" customWidth="1"/>
    <col min="4" max="4" width="18" style="32" customWidth="1"/>
    <col min="5" max="5" width="17.5" style="32" customWidth="1"/>
    <col min="6" max="6" width="9" style="32" customWidth="1"/>
    <col min="7" max="7" width="9.125" style="32" customWidth="1"/>
    <col min="8" max="9" width="11.25" style="32" customWidth="1"/>
    <col min="10" max="11" width="7.375" style="32" customWidth="1"/>
    <col min="12" max="12" width="8.375" style="32" customWidth="1"/>
    <col min="13" max="13" width="7.375" style="32" customWidth="1"/>
    <col min="14" max="14" width="9.25" style="32" customWidth="1"/>
    <col min="15" max="15" width="7.375" style="32" customWidth="1"/>
    <col min="16" max="17" width="11.25" style="32" customWidth="1"/>
    <col min="18" max="18" width="9.25" style="32" customWidth="1"/>
    <col min="19" max="19" width="10.125" style="32" customWidth="1"/>
    <col min="20" max="20" width="11.75" style="32" customWidth="1"/>
    <col min="21" max="21" width="9.375" style="32" customWidth="1"/>
    <col min="22" max="22" width="15.625" style="32" customWidth="1"/>
    <col min="23" max="23" width="10.875" style="32" customWidth="1"/>
    <col min="24" max="24" width="13.25" style="32" customWidth="1"/>
    <col min="25" max="26" width="10.625" style="32" customWidth="1"/>
    <col min="27" max="27" width="12.125" style="32" customWidth="1"/>
    <col min="28" max="28" width="10.625" style="32" customWidth="1"/>
    <col min="29" max="29" width="22.75" style="32" customWidth="1"/>
    <col min="30" max="67" width="10.625" style="32" customWidth="1"/>
    <col min="68" max="68" width="12.125" style="32" customWidth="1"/>
    <col min="69" max="69" width="11.5" style="32" customWidth="1"/>
    <col min="70" max="70" width="14.125" style="32" customWidth="1"/>
    <col min="71" max="71" width="15.125" style="32" customWidth="1"/>
    <col min="72" max="72" width="13" style="32" customWidth="1"/>
    <col min="73" max="73" width="11.75" style="32" customWidth="1"/>
    <col min="74" max="74" width="17.5" style="32" customWidth="1"/>
    <col min="75" max="16384" width="9" style="32"/>
  </cols>
  <sheetData>
    <row r="1" spans="1:28" ht="18.75" x14ac:dyDescent="0.25">
      <c r="V1" s="35" t="s">
        <v>62</v>
      </c>
    </row>
    <row r="2" spans="1:28" ht="18.75" x14ac:dyDescent="0.3">
      <c r="V2" s="36" t="s">
        <v>0</v>
      </c>
    </row>
    <row r="3" spans="1:28" ht="18.75" x14ac:dyDescent="0.3">
      <c r="V3" s="29" t="s">
        <v>946</v>
      </c>
    </row>
    <row r="4" spans="1:28" s="37" customFormat="1" ht="18.75" x14ac:dyDescent="0.3">
      <c r="A4" s="757" t="s">
        <v>925</v>
      </c>
      <c r="B4" s="757"/>
      <c r="C4" s="757"/>
      <c r="D4" s="757"/>
      <c r="E4" s="757"/>
      <c r="F4" s="757"/>
      <c r="G4" s="757"/>
      <c r="H4" s="757"/>
      <c r="I4" s="757"/>
      <c r="J4" s="757"/>
      <c r="K4" s="757"/>
      <c r="L4" s="757"/>
      <c r="M4" s="757"/>
      <c r="N4" s="757"/>
      <c r="O4" s="757"/>
      <c r="P4" s="757"/>
      <c r="Q4" s="757"/>
      <c r="R4" s="757"/>
      <c r="S4" s="757"/>
      <c r="T4" s="757"/>
      <c r="U4" s="757"/>
      <c r="V4" s="757"/>
      <c r="W4" s="166"/>
      <c r="X4" s="166"/>
      <c r="Y4" s="166"/>
      <c r="Z4" s="166"/>
      <c r="AA4" s="166"/>
    </row>
    <row r="5" spans="1:28" s="37" customFormat="1" ht="18.75" x14ac:dyDescent="0.3">
      <c r="A5" s="758" t="s">
        <v>1039</v>
      </c>
      <c r="B5" s="758"/>
      <c r="C5" s="758"/>
      <c r="D5" s="758"/>
      <c r="E5" s="758"/>
      <c r="F5" s="758"/>
      <c r="G5" s="758"/>
      <c r="H5" s="758"/>
      <c r="I5" s="758"/>
      <c r="J5" s="758"/>
      <c r="K5" s="758"/>
      <c r="L5" s="758"/>
      <c r="M5" s="758"/>
      <c r="N5" s="758"/>
      <c r="O5" s="758"/>
      <c r="P5" s="758"/>
      <c r="Q5" s="758"/>
      <c r="R5" s="758"/>
      <c r="S5" s="758"/>
      <c r="T5" s="758"/>
      <c r="U5" s="758"/>
      <c r="V5" s="758"/>
      <c r="W5" s="167"/>
      <c r="X5" s="167"/>
      <c r="Y5" s="167"/>
      <c r="Z5" s="167"/>
      <c r="AA5" s="167"/>
      <c r="AB5" s="167"/>
    </row>
    <row r="6" spans="1:28" s="37" customFormat="1" ht="18.75" x14ac:dyDescent="0.3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</row>
    <row r="7" spans="1:28" s="37" customFormat="1" ht="18.75" x14ac:dyDescent="0.3">
      <c r="A7" s="758" t="s">
        <v>982</v>
      </c>
      <c r="B7" s="758"/>
      <c r="C7" s="758"/>
      <c r="D7" s="758"/>
      <c r="E7" s="758"/>
      <c r="F7" s="758"/>
      <c r="G7" s="758"/>
      <c r="H7" s="758"/>
      <c r="I7" s="758"/>
      <c r="J7" s="758"/>
      <c r="K7" s="758"/>
      <c r="L7" s="758"/>
      <c r="M7" s="758"/>
      <c r="N7" s="758"/>
      <c r="O7" s="758"/>
      <c r="P7" s="758"/>
      <c r="Q7" s="758"/>
      <c r="R7" s="758"/>
      <c r="S7" s="758"/>
      <c r="T7" s="758"/>
      <c r="U7" s="758"/>
      <c r="V7" s="758"/>
      <c r="W7" s="167"/>
      <c r="X7" s="167"/>
      <c r="Y7" s="167"/>
      <c r="Z7" s="167"/>
      <c r="AA7" s="167"/>
    </row>
    <row r="8" spans="1:28" x14ac:dyDescent="0.25">
      <c r="A8" s="749" t="s">
        <v>86</v>
      </c>
      <c r="B8" s="749"/>
      <c r="C8" s="749"/>
      <c r="D8" s="749"/>
      <c r="E8" s="749"/>
      <c r="F8" s="749"/>
      <c r="G8" s="749"/>
      <c r="H8" s="749"/>
      <c r="I8" s="749"/>
      <c r="J8" s="749"/>
      <c r="K8" s="749"/>
      <c r="L8" s="749"/>
      <c r="M8" s="749"/>
      <c r="N8" s="749"/>
      <c r="O8" s="749"/>
      <c r="P8" s="749"/>
      <c r="Q8" s="749"/>
      <c r="R8" s="749"/>
      <c r="S8" s="749"/>
      <c r="T8" s="749"/>
      <c r="U8" s="749"/>
      <c r="V8" s="749"/>
      <c r="W8" s="38"/>
      <c r="X8" s="38"/>
      <c r="Y8" s="38"/>
      <c r="Z8" s="38"/>
      <c r="AA8" s="38"/>
    </row>
    <row r="9" spans="1:28" x14ac:dyDescent="0.25">
      <c r="A9" s="155"/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</row>
    <row r="10" spans="1:28" ht="18.75" x14ac:dyDescent="0.3">
      <c r="A10" s="759" t="s">
        <v>996</v>
      </c>
      <c r="B10" s="759"/>
      <c r="C10" s="759"/>
      <c r="D10" s="759"/>
      <c r="E10" s="759"/>
      <c r="F10" s="759"/>
      <c r="G10" s="759"/>
      <c r="H10" s="759"/>
      <c r="I10" s="759"/>
      <c r="J10" s="759"/>
      <c r="K10" s="759"/>
      <c r="L10" s="759"/>
      <c r="M10" s="759"/>
      <c r="N10" s="759"/>
      <c r="O10" s="759"/>
      <c r="P10" s="759"/>
      <c r="Q10" s="759"/>
      <c r="R10" s="759"/>
      <c r="S10" s="759"/>
      <c r="T10" s="759"/>
      <c r="U10" s="759"/>
      <c r="V10" s="759"/>
      <c r="W10" s="169"/>
      <c r="X10" s="169"/>
      <c r="Y10" s="169"/>
      <c r="Z10" s="169"/>
      <c r="AA10" s="169"/>
    </row>
    <row r="11" spans="1:28" ht="18.75" x14ac:dyDescent="0.3">
      <c r="AA11" s="36"/>
    </row>
    <row r="12" spans="1:28" ht="18.75" x14ac:dyDescent="0.25">
      <c r="A12" s="741" t="s">
        <v>1031</v>
      </c>
      <c r="B12" s="741"/>
      <c r="C12" s="741"/>
      <c r="D12" s="741"/>
      <c r="E12" s="741"/>
      <c r="F12" s="741"/>
      <c r="G12" s="741"/>
      <c r="H12" s="741"/>
      <c r="I12" s="741"/>
      <c r="J12" s="741"/>
      <c r="K12" s="741"/>
      <c r="L12" s="741"/>
      <c r="M12" s="741"/>
      <c r="N12" s="741"/>
      <c r="O12" s="741"/>
      <c r="P12" s="741"/>
      <c r="Q12" s="741"/>
      <c r="R12" s="741"/>
      <c r="S12" s="741"/>
      <c r="T12" s="741"/>
      <c r="U12" s="741"/>
      <c r="V12" s="741"/>
      <c r="W12" s="224"/>
      <c r="X12" s="224"/>
      <c r="Y12" s="224"/>
      <c r="Z12" s="170"/>
      <c r="AA12" s="170"/>
    </row>
    <row r="13" spans="1:28" x14ac:dyDescent="0.25">
      <c r="A13" s="749" t="s">
        <v>74</v>
      </c>
      <c r="B13" s="749"/>
      <c r="C13" s="749"/>
      <c r="D13" s="749"/>
      <c r="E13" s="749"/>
      <c r="F13" s="749"/>
      <c r="G13" s="749"/>
      <c r="H13" s="749"/>
      <c r="I13" s="749"/>
      <c r="J13" s="749"/>
      <c r="K13" s="749"/>
      <c r="L13" s="749"/>
      <c r="M13" s="749"/>
      <c r="N13" s="749"/>
      <c r="O13" s="749"/>
      <c r="P13" s="749"/>
      <c r="Q13" s="749"/>
      <c r="R13" s="749"/>
      <c r="S13" s="749"/>
      <c r="T13" s="749"/>
      <c r="U13" s="749"/>
      <c r="V13" s="749"/>
      <c r="W13" s="38"/>
      <c r="X13" s="38"/>
      <c r="Y13" s="38"/>
      <c r="Z13" s="38"/>
      <c r="AA13" s="38"/>
    </row>
    <row r="14" spans="1:28" x14ac:dyDescent="0.25">
      <c r="A14" s="750"/>
      <c r="B14" s="750"/>
      <c r="C14" s="750"/>
      <c r="D14" s="750"/>
      <c r="E14" s="750"/>
      <c r="F14" s="750"/>
      <c r="G14" s="750"/>
      <c r="H14" s="750"/>
      <c r="I14" s="750"/>
      <c r="J14" s="750"/>
      <c r="K14" s="750"/>
      <c r="L14" s="750"/>
      <c r="M14" s="750"/>
      <c r="N14" s="750"/>
      <c r="O14" s="750"/>
      <c r="P14" s="750"/>
      <c r="Q14" s="750"/>
      <c r="R14" s="750"/>
      <c r="S14" s="750"/>
      <c r="T14" s="750"/>
      <c r="U14" s="750"/>
      <c r="V14" s="750"/>
      <c r="W14" s="225"/>
      <c r="X14" s="225"/>
      <c r="Y14" s="225"/>
      <c r="Z14" s="225"/>
    </row>
    <row r="15" spans="1:28" ht="112.5" customHeight="1" x14ac:dyDescent="0.25">
      <c r="A15" s="738" t="s">
        <v>71</v>
      </c>
      <c r="B15" s="745" t="s">
        <v>19</v>
      </c>
      <c r="C15" s="745" t="s">
        <v>5</v>
      </c>
      <c r="D15" s="738" t="s">
        <v>956</v>
      </c>
      <c r="E15" s="738" t="s">
        <v>1023</v>
      </c>
      <c r="F15" s="745" t="s">
        <v>1024</v>
      </c>
      <c r="G15" s="745"/>
      <c r="H15" s="693" t="s">
        <v>1025</v>
      </c>
      <c r="I15" s="694"/>
      <c r="J15" s="694"/>
      <c r="K15" s="694"/>
      <c r="L15" s="694"/>
      <c r="M15" s="694"/>
      <c r="N15" s="694"/>
      <c r="O15" s="694"/>
      <c r="P15" s="694"/>
      <c r="Q15" s="695"/>
      <c r="R15" s="751" t="s">
        <v>965</v>
      </c>
      <c r="S15" s="751"/>
      <c r="T15" s="768" t="s">
        <v>878</v>
      </c>
      <c r="U15" s="769"/>
      <c r="V15" s="742" t="s">
        <v>7</v>
      </c>
    </row>
    <row r="16" spans="1:28" x14ac:dyDescent="0.25">
      <c r="A16" s="739"/>
      <c r="B16" s="745"/>
      <c r="C16" s="745"/>
      <c r="D16" s="739"/>
      <c r="E16" s="739"/>
      <c r="F16" s="774" t="s">
        <v>4</v>
      </c>
      <c r="G16" s="774" t="s">
        <v>15</v>
      </c>
      <c r="H16" s="745" t="s">
        <v>14</v>
      </c>
      <c r="I16" s="745"/>
      <c r="J16" s="745" t="s">
        <v>82</v>
      </c>
      <c r="K16" s="745"/>
      <c r="L16" s="745" t="s">
        <v>83</v>
      </c>
      <c r="M16" s="745"/>
      <c r="N16" s="764" t="s">
        <v>84</v>
      </c>
      <c r="O16" s="765"/>
      <c r="P16" s="764" t="s">
        <v>85</v>
      </c>
      <c r="Q16" s="765"/>
      <c r="R16" s="752" t="s">
        <v>4</v>
      </c>
      <c r="S16" s="752" t="s">
        <v>15</v>
      </c>
      <c r="T16" s="770"/>
      <c r="U16" s="771"/>
      <c r="V16" s="743"/>
    </row>
    <row r="17" spans="1:22" x14ac:dyDescent="0.25">
      <c r="A17" s="739"/>
      <c r="B17" s="745"/>
      <c r="C17" s="745"/>
      <c r="D17" s="739"/>
      <c r="E17" s="739"/>
      <c r="F17" s="774"/>
      <c r="G17" s="774"/>
      <c r="H17" s="745"/>
      <c r="I17" s="745"/>
      <c r="J17" s="745"/>
      <c r="K17" s="745"/>
      <c r="L17" s="745"/>
      <c r="M17" s="745"/>
      <c r="N17" s="766"/>
      <c r="O17" s="767"/>
      <c r="P17" s="766"/>
      <c r="Q17" s="767"/>
      <c r="R17" s="752"/>
      <c r="S17" s="752"/>
      <c r="T17" s="772"/>
      <c r="U17" s="773"/>
      <c r="V17" s="743"/>
    </row>
    <row r="18" spans="1:22" ht="134.25" customHeight="1" x14ac:dyDescent="0.25">
      <c r="A18" s="740"/>
      <c r="B18" s="745"/>
      <c r="C18" s="745"/>
      <c r="D18" s="740"/>
      <c r="E18" s="740"/>
      <c r="F18" s="774"/>
      <c r="G18" s="774"/>
      <c r="H18" s="241" t="s">
        <v>9</v>
      </c>
      <c r="I18" s="241" t="s">
        <v>27</v>
      </c>
      <c r="J18" s="241" t="s">
        <v>9</v>
      </c>
      <c r="K18" s="241" t="s">
        <v>27</v>
      </c>
      <c r="L18" s="241" t="s">
        <v>9</v>
      </c>
      <c r="M18" s="241" t="s">
        <v>27</v>
      </c>
      <c r="N18" s="240" t="s">
        <v>9</v>
      </c>
      <c r="O18" s="240" t="s">
        <v>27</v>
      </c>
      <c r="P18" s="240" t="s">
        <v>9</v>
      </c>
      <c r="Q18" s="240" t="s">
        <v>27</v>
      </c>
      <c r="R18" s="752"/>
      <c r="S18" s="752"/>
      <c r="T18" s="243" t="s">
        <v>959</v>
      </c>
      <c r="U18" s="243" t="s">
        <v>8</v>
      </c>
      <c r="V18" s="744"/>
    </row>
    <row r="19" spans="1:22" x14ac:dyDescent="0.25">
      <c r="A19" s="241">
        <v>1</v>
      </c>
      <c r="B19" s="241">
        <f>A19+1</f>
        <v>2</v>
      </c>
      <c r="C19" s="241">
        <f t="shared" ref="C19:V19" si="0">B19+1</f>
        <v>3</v>
      </c>
      <c r="D19" s="241">
        <f t="shared" si="0"/>
        <v>4</v>
      </c>
      <c r="E19" s="241">
        <f t="shared" si="0"/>
        <v>5</v>
      </c>
      <c r="F19" s="241">
        <f t="shared" si="0"/>
        <v>6</v>
      </c>
      <c r="G19" s="241">
        <f t="shared" si="0"/>
        <v>7</v>
      </c>
      <c r="H19" s="241">
        <f t="shared" si="0"/>
        <v>8</v>
      </c>
      <c r="I19" s="241">
        <f t="shared" si="0"/>
        <v>9</v>
      </c>
      <c r="J19" s="241">
        <f t="shared" si="0"/>
        <v>10</v>
      </c>
      <c r="K19" s="241">
        <f t="shared" si="0"/>
        <v>11</v>
      </c>
      <c r="L19" s="241">
        <f t="shared" si="0"/>
        <v>12</v>
      </c>
      <c r="M19" s="241">
        <f t="shared" si="0"/>
        <v>13</v>
      </c>
      <c r="N19" s="241">
        <f t="shared" si="0"/>
        <v>14</v>
      </c>
      <c r="O19" s="241">
        <f t="shared" si="0"/>
        <v>15</v>
      </c>
      <c r="P19" s="241">
        <f t="shared" si="0"/>
        <v>16</v>
      </c>
      <c r="Q19" s="241">
        <f t="shared" si="0"/>
        <v>17</v>
      </c>
      <c r="R19" s="242">
        <f t="shared" si="0"/>
        <v>18</v>
      </c>
      <c r="S19" s="242">
        <f t="shared" si="0"/>
        <v>19</v>
      </c>
      <c r="T19" s="242">
        <f t="shared" si="0"/>
        <v>20</v>
      </c>
      <c r="U19" s="242">
        <f t="shared" si="0"/>
        <v>21</v>
      </c>
      <c r="V19" s="242">
        <f t="shared" si="0"/>
        <v>22</v>
      </c>
    </row>
    <row r="20" spans="1:22" ht="31.5" customHeight="1" x14ac:dyDescent="0.25">
      <c r="A20" s="285" t="s">
        <v>969</v>
      </c>
      <c r="B20" s="286" t="s">
        <v>178</v>
      </c>
      <c r="C20" s="285" t="s">
        <v>970</v>
      </c>
      <c r="D20" s="294">
        <f>D21</f>
        <v>19.286666666666665</v>
      </c>
      <c r="E20" s="348">
        <f t="shared" ref="E20:E21" si="1">E21</f>
        <v>0</v>
      </c>
      <c r="F20" s="294">
        <f>F21</f>
        <v>19.286666666666665</v>
      </c>
      <c r="G20" s="294">
        <f>G21</f>
        <v>19.286666666666665</v>
      </c>
      <c r="H20" s="294">
        <f>H21</f>
        <v>19.286666666666665</v>
      </c>
      <c r="I20" s="294">
        <f t="shared" ref="I20:T20" si="2">I21</f>
        <v>0</v>
      </c>
      <c r="J20" s="294">
        <f t="shared" si="2"/>
        <v>4.8216666666666663</v>
      </c>
      <c r="K20" s="294">
        <f t="shared" si="2"/>
        <v>0</v>
      </c>
      <c r="L20" s="294">
        <f t="shared" si="2"/>
        <v>4.8216666666666663</v>
      </c>
      <c r="M20" s="294">
        <f t="shared" si="2"/>
        <v>0</v>
      </c>
      <c r="N20" s="294">
        <f t="shared" si="2"/>
        <v>4.8216666666666663</v>
      </c>
      <c r="O20" s="294">
        <f t="shared" si="2"/>
        <v>0</v>
      </c>
      <c r="P20" s="294">
        <f t="shared" si="2"/>
        <v>4.8216666666666663</v>
      </c>
      <c r="Q20" s="294">
        <f t="shared" si="2"/>
        <v>0</v>
      </c>
      <c r="R20" s="294">
        <f t="shared" si="2"/>
        <v>19.286666666666665</v>
      </c>
      <c r="S20" s="294">
        <f t="shared" si="2"/>
        <v>19.286666666666665</v>
      </c>
      <c r="T20" s="294">
        <f t="shared" si="2"/>
        <v>-19.286666666666665</v>
      </c>
      <c r="U20" s="337">
        <f t="shared" ref="U20:U21" si="3">T20/G20</f>
        <v>-1</v>
      </c>
      <c r="V20" s="386"/>
    </row>
    <row r="21" spans="1:22" x14ac:dyDescent="0.25">
      <c r="A21" s="285" t="s">
        <v>971</v>
      </c>
      <c r="B21" s="286" t="s">
        <v>972</v>
      </c>
      <c r="C21" s="285" t="s">
        <v>970</v>
      </c>
      <c r="D21" s="294">
        <f>D22+D32</f>
        <v>19.286666666666665</v>
      </c>
      <c r="E21" s="348">
        <f t="shared" si="1"/>
        <v>0</v>
      </c>
      <c r="F21" s="294">
        <f>F22+F32</f>
        <v>19.286666666666665</v>
      </c>
      <c r="G21" s="294">
        <f>G22+G32</f>
        <v>19.286666666666665</v>
      </c>
      <c r="H21" s="294">
        <f>H22+H32</f>
        <v>19.286666666666665</v>
      </c>
      <c r="I21" s="294">
        <f t="shared" ref="I21:T21" si="4">I22+I32</f>
        <v>0</v>
      </c>
      <c r="J21" s="294">
        <f t="shared" si="4"/>
        <v>4.8216666666666663</v>
      </c>
      <c r="K21" s="294">
        <f t="shared" si="4"/>
        <v>0</v>
      </c>
      <c r="L21" s="294">
        <f t="shared" si="4"/>
        <v>4.8216666666666663</v>
      </c>
      <c r="M21" s="294">
        <f t="shared" si="4"/>
        <v>0</v>
      </c>
      <c r="N21" s="294">
        <f t="shared" si="4"/>
        <v>4.8216666666666663</v>
      </c>
      <c r="O21" s="294">
        <f t="shared" si="4"/>
        <v>0</v>
      </c>
      <c r="P21" s="294">
        <f t="shared" si="4"/>
        <v>4.8216666666666663</v>
      </c>
      <c r="Q21" s="294">
        <f t="shared" si="4"/>
        <v>0</v>
      </c>
      <c r="R21" s="294">
        <f t="shared" si="4"/>
        <v>19.286666666666665</v>
      </c>
      <c r="S21" s="294">
        <f t="shared" si="4"/>
        <v>19.286666666666665</v>
      </c>
      <c r="T21" s="294">
        <f t="shared" si="4"/>
        <v>-19.286666666666665</v>
      </c>
      <c r="U21" s="337">
        <f t="shared" si="3"/>
        <v>-1</v>
      </c>
      <c r="V21" s="387"/>
    </row>
    <row r="22" spans="1:22" ht="47.25" x14ac:dyDescent="0.25">
      <c r="A22" s="291" t="s">
        <v>202</v>
      </c>
      <c r="B22" s="292" t="s">
        <v>977</v>
      </c>
      <c r="C22" s="378" t="s">
        <v>970</v>
      </c>
      <c r="D22" s="294">
        <f>D23+D26+D29</f>
        <v>6.9866666666666672</v>
      </c>
      <c r="E22" s="348">
        <f t="shared" ref="E22" si="5">E23+E25</f>
        <v>0</v>
      </c>
      <c r="F22" s="294">
        <f>F23+F26+F29</f>
        <v>6.9866666666666672</v>
      </c>
      <c r="G22" s="294">
        <f>G23+G26+G29</f>
        <v>6.9866666666666672</v>
      </c>
      <c r="H22" s="294">
        <f>H23+H26+H29</f>
        <v>6.9866666666666672</v>
      </c>
      <c r="I22" s="294">
        <f t="shared" ref="I22:T22" si="6">I23+I26+I29</f>
        <v>0</v>
      </c>
      <c r="J22" s="294">
        <f t="shared" si="6"/>
        <v>1.7466666666666668</v>
      </c>
      <c r="K22" s="294">
        <f t="shared" si="6"/>
        <v>0</v>
      </c>
      <c r="L22" s="294">
        <f t="shared" si="6"/>
        <v>1.7466666666666668</v>
      </c>
      <c r="M22" s="294">
        <f t="shared" si="6"/>
        <v>0</v>
      </c>
      <c r="N22" s="294">
        <f t="shared" si="6"/>
        <v>1.7466666666666668</v>
      </c>
      <c r="O22" s="294">
        <f t="shared" si="6"/>
        <v>0</v>
      </c>
      <c r="P22" s="294">
        <f t="shared" si="6"/>
        <v>1.7466666666666668</v>
      </c>
      <c r="Q22" s="294">
        <f t="shared" si="6"/>
        <v>0</v>
      </c>
      <c r="R22" s="294">
        <f t="shared" si="6"/>
        <v>6.9866666666666672</v>
      </c>
      <c r="S22" s="294">
        <f t="shared" si="6"/>
        <v>6.9866666666666672</v>
      </c>
      <c r="T22" s="294">
        <f t="shared" si="6"/>
        <v>-6.9866666666666672</v>
      </c>
      <c r="U22" s="337">
        <f>T22/G22</f>
        <v>-1</v>
      </c>
      <c r="V22" s="388"/>
    </row>
    <row r="23" spans="1:22" ht="78.75" customHeight="1" x14ac:dyDescent="0.25">
      <c r="A23" s="320" t="s">
        <v>203</v>
      </c>
      <c r="B23" s="322" t="s">
        <v>978</v>
      </c>
      <c r="C23" s="325" t="s">
        <v>970</v>
      </c>
      <c r="D23" s="345">
        <f>D24</f>
        <v>2.0408333333333335</v>
      </c>
      <c r="E23" s="345">
        <f t="shared" ref="E23:U23" si="7">E24</f>
        <v>0</v>
      </c>
      <c r="F23" s="345">
        <f t="shared" si="7"/>
        <v>2.0408333333333335</v>
      </c>
      <c r="G23" s="345">
        <f t="shared" si="7"/>
        <v>2.0408333333333335</v>
      </c>
      <c r="H23" s="345">
        <f t="shared" si="7"/>
        <v>2.0408333333333335</v>
      </c>
      <c r="I23" s="381">
        <f t="shared" si="7"/>
        <v>0</v>
      </c>
      <c r="J23" s="345">
        <f t="shared" si="7"/>
        <v>0.51020833333333337</v>
      </c>
      <c r="K23" s="380">
        <f t="shared" si="7"/>
        <v>0</v>
      </c>
      <c r="L23" s="345">
        <f t="shared" si="7"/>
        <v>0.51020833333333337</v>
      </c>
      <c r="M23" s="380">
        <f t="shared" si="7"/>
        <v>0</v>
      </c>
      <c r="N23" s="345">
        <f t="shared" si="7"/>
        <v>0.51020833333333337</v>
      </c>
      <c r="O23" s="380">
        <f t="shared" si="7"/>
        <v>0</v>
      </c>
      <c r="P23" s="345">
        <f t="shared" si="7"/>
        <v>0.51020833333333337</v>
      </c>
      <c r="Q23" s="380">
        <f t="shared" si="7"/>
        <v>0</v>
      </c>
      <c r="R23" s="345">
        <f t="shared" si="7"/>
        <v>2.0408333333333335</v>
      </c>
      <c r="S23" s="345">
        <f t="shared" si="7"/>
        <v>2.0408333333333335</v>
      </c>
      <c r="T23" s="345">
        <f t="shared" si="7"/>
        <v>-2.0408333333333335</v>
      </c>
      <c r="U23" s="382">
        <f t="shared" si="7"/>
        <v>-1</v>
      </c>
      <c r="V23" s="738" t="s">
        <v>1018</v>
      </c>
    </row>
    <row r="24" spans="1:22" ht="47.25" x14ac:dyDescent="0.25">
      <c r="A24" s="618" t="s">
        <v>204</v>
      </c>
      <c r="B24" s="616" t="s">
        <v>979</v>
      </c>
      <c r="C24" s="620" t="s">
        <v>970</v>
      </c>
      <c r="D24" s="619">
        <f>D25</f>
        <v>2.0408333333333335</v>
      </c>
      <c r="E24" s="619">
        <f t="shared" ref="E24:Q30" si="8">E25</f>
        <v>0</v>
      </c>
      <c r="F24" s="619">
        <f t="shared" si="8"/>
        <v>2.0408333333333335</v>
      </c>
      <c r="G24" s="619">
        <f t="shared" si="8"/>
        <v>2.0408333333333335</v>
      </c>
      <c r="H24" s="619">
        <f t="shared" si="8"/>
        <v>2.0408333333333335</v>
      </c>
      <c r="I24" s="619">
        <f t="shared" si="8"/>
        <v>0</v>
      </c>
      <c r="J24" s="619">
        <f t="shared" si="8"/>
        <v>0.51020833333333337</v>
      </c>
      <c r="K24" s="619">
        <f t="shared" si="8"/>
        <v>0</v>
      </c>
      <c r="L24" s="619">
        <f t="shared" si="8"/>
        <v>0.51020833333333337</v>
      </c>
      <c r="M24" s="619">
        <f t="shared" si="8"/>
        <v>0</v>
      </c>
      <c r="N24" s="619">
        <f t="shared" si="8"/>
        <v>0.51020833333333337</v>
      </c>
      <c r="O24" s="619">
        <f t="shared" si="8"/>
        <v>0</v>
      </c>
      <c r="P24" s="619">
        <f t="shared" si="8"/>
        <v>0.51020833333333337</v>
      </c>
      <c r="Q24" s="619">
        <f t="shared" si="8"/>
        <v>0</v>
      </c>
      <c r="R24" s="619">
        <f t="shared" ref="R24:U30" si="9">R25</f>
        <v>2.0408333333333335</v>
      </c>
      <c r="S24" s="619">
        <f t="shared" si="9"/>
        <v>2.0408333333333335</v>
      </c>
      <c r="T24" s="619">
        <f t="shared" si="9"/>
        <v>-2.0408333333333335</v>
      </c>
      <c r="U24" s="622">
        <f>T24/G24</f>
        <v>-1</v>
      </c>
      <c r="V24" s="739"/>
    </row>
    <row r="25" spans="1:22" ht="63" x14ac:dyDescent="0.25">
      <c r="A25" s="324" t="s">
        <v>841</v>
      </c>
      <c r="B25" s="319" t="s">
        <v>1000</v>
      </c>
      <c r="C25" s="318" t="s">
        <v>1017</v>
      </c>
      <c r="D25" s="323">
        <f>'10квФ'!D23/1.2</f>
        <v>2.0408333333333335</v>
      </c>
      <c r="E25" s="323">
        <f>'10квФ'!E23/1.2</f>
        <v>0</v>
      </c>
      <c r="F25" s="323">
        <f>'10квФ'!F23/1.2</f>
        <v>2.0408333333333335</v>
      </c>
      <c r="G25" s="323">
        <f>F25</f>
        <v>2.0408333333333335</v>
      </c>
      <c r="H25" s="323">
        <f>J25+L25+N25+P25</f>
        <v>2.0408333333333335</v>
      </c>
      <c r="I25" s="323">
        <v>0</v>
      </c>
      <c r="J25" s="323">
        <f>'10квФ'!I24/1.2</f>
        <v>0.51020833333333337</v>
      </c>
      <c r="K25" s="323">
        <f>'10квФ'!J24/1.2</f>
        <v>0</v>
      </c>
      <c r="L25" s="323">
        <f>'10квФ'!K24/1.2</f>
        <v>0.51020833333333337</v>
      </c>
      <c r="M25" s="323">
        <f>'10квФ'!L24/1.2</f>
        <v>0</v>
      </c>
      <c r="N25" s="323">
        <f>'10квФ'!M24/1.2</f>
        <v>0.51020833333333337</v>
      </c>
      <c r="O25" s="323">
        <f>'10квФ'!N24/1.2</f>
        <v>0</v>
      </c>
      <c r="P25" s="323">
        <f>'10квФ'!O24/1.2</f>
        <v>0.51020833333333337</v>
      </c>
      <c r="Q25" s="323">
        <f>'10квФ'!P24/1.2</f>
        <v>0</v>
      </c>
      <c r="R25" s="349">
        <f>F25-I25</f>
        <v>2.0408333333333335</v>
      </c>
      <c r="S25" s="323">
        <f>R25</f>
        <v>2.0408333333333335</v>
      </c>
      <c r="T25" s="349">
        <f>I25-G25</f>
        <v>-2.0408333333333335</v>
      </c>
      <c r="U25" s="347">
        <f>T25/G25</f>
        <v>-1</v>
      </c>
      <c r="V25" s="740"/>
    </row>
    <row r="26" spans="1:22" ht="63" x14ac:dyDescent="0.25">
      <c r="A26" s="320" t="s">
        <v>213</v>
      </c>
      <c r="B26" s="322" t="s">
        <v>989</v>
      </c>
      <c r="C26" s="325" t="s">
        <v>970</v>
      </c>
      <c r="D26" s="345">
        <f>D27</f>
        <v>1.1158333333333335</v>
      </c>
      <c r="E26" s="345">
        <f t="shared" si="8"/>
        <v>0</v>
      </c>
      <c r="F26" s="345">
        <f t="shared" si="8"/>
        <v>1.1158333333333335</v>
      </c>
      <c r="G26" s="345">
        <f t="shared" si="8"/>
        <v>1.1158333333333335</v>
      </c>
      <c r="H26" s="345">
        <f t="shared" si="8"/>
        <v>1.1158333333333335</v>
      </c>
      <c r="I26" s="345">
        <f t="shared" si="8"/>
        <v>0</v>
      </c>
      <c r="J26" s="345">
        <f t="shared" si="8"/>
        <v>0.27895833333333336</v>
      </c>
      <c r="K26" s="346">
        <f t="shared" si="8"/>
        <v>0</v>
      </c>
      <c r="L26" s="345">
        <f t="shared" si="8"/>
        <v>0.27895833333333336</v>
      </c>
      <c r="M26" s="346">
        <f t="shared" si="8"/>
        <v>0</v>
      </c>
      <c r="N26" s="345">
        <f t="shared" si="8"/>
        <v>0.27895833333333336</v>
      </c>
      <c r="O26" s="346">
        <f t="shared" si="8"/>
        <v>0</v>
      </c>
      <c r="P26" s="345">
        <f t="shared" si="8"/>
        <v>0.27895833333333336</v>
      </c>
      <c r="Q26" s="346">
        <f t="shared" si="8"/>
        <v>0</v>
      </c>
      <c r="R26" s="345">
        <f t="shared" si="9"/>
        <v>1.1158333333333335</v>
      </c>
      <c r="S26" s="345">
        <f t="shared" si="9"/>
        <v>1.1158333333333335</v>
      </c>
      <c r="T26" s="345">
        <f t="shared" si="9"/>
        <v>-1.1158333333333335</v>
      </c>
      <c r="U26" s="382">
        <f t="shared" ref="U26" si="10">U27</f>
        <v>-1</v>
      </c>
      <c r="V26" s="738" t="s">
        <v>1018</v>
      </c>
    </row>
    <row r="27" spans="1:22" ht="47.25" x14ac:dyDescent="0.25">
      <c r="A27" s="618" t="s">
        <v>991</v>
      </c>
      <c r="B27" s="616" t="s">
        <v>990</v>
      </c>
      <c r="C27" s="620" t="s">
        <v>970</v>
      </c>
      <c r="D27" s="619">
        <f>D28</f>
        <v>1.1158333333333335</v>
      </c>
      <c r="E27" s="619">
        <f t="shared" si="8"/>
        <v>0</v>
      </c>
      <c r="F27" s="619">
        <f t="shared" si="8"/>
        <v>1.1158333333333335</v>
      </c>
      <c r="G27" s="619">
        <f t="shared" si="8"/>
        <v>1.1158333333333335</v>
      </c>
      <c r="H27" s="619">
        <f t="shared" si="8"/>
        <v>1.1158333333333335</v>
      </c>
      <c r="I27" s="619">
        <f t="shared" si="8"/>
        <v>0</v>
      </c>
      <c r="J27" s="619">
        <f t="shared" si="8"/>
        <v>0.27895833333333336</v>
      </c>
      <c r="K27" s="619">
        <f t="shared" si="8"/>
        <v>0</v>
      </c>
      <c r="L27" s="619">
        <f t="shared" si="8"/>
        <v>0.27895833333333336</v>
      </c>
      <c r="M27" s="619">
        <f t="shared" si="8"/>
        <v>0</v>
      </c>
      <c r="N27" s="619">
        <f t="shared" si="8"/>
        <v>0.27895833333333336</v>
      </c>
      <c r="O27" s="619">
        <f t="shared" si="8"/>
        <v>0</v>
      </c>
      <c r="P27" s="619">
        <f t="shared" si="8"/>
        <v>0.27895833333333336</v>
      </c>
      <c r="Q27" s="619">
        <f t="shared" si="8"/>
        <v>0</v>
      </c>
      <c r="R27" s="619">
        <f t="shared" si="9"/>
        <v>1.1158333333333335</v>
      </c>
      <c r="S27" s="619">
        <f t="shared" si="9"/>
        <v>1.1158333333333335</v>
      </c>
      <c r="T27" s="619">
        <f t="shared" si="9"/>
        <v>-1.1158333333333335</v>
      </c>
      <c r="U27" s="622">
        <f>T27/G27</f>
        <v>-1</v>
      </c>
      <c r="V27" s="739"/>
    </row>
    <row r="28" spans="1:22" ht="31.5" x14ac:dyDescent="0.25">
      <c r="A28" s="324" t="s">
        <v>992</v>
      </c>
      <c r="B28" s="316" t="s">
        <v>1001</v>
      </c>
      <c r="C28" s="318" t="s">
        <v>1002</v>
      </c>
      <c r="D28" s="323">
        <f>'10квФ'!D26/1.2</f>
        <v>1.1158333333333335</v>
      </c>
      <c r="E28" s="326">
        <v>0</v>
      </c>
      <c r="F28" s="349">
        <f>D28</f>
        <v>1.1158333333333335</v>
      </c>
      <c r="G28" s="349">
        <f>F28</f>
        <v>1.1158333333333335</v>
      </c>
      <c r="H28" s="323">
        <f>J28+L28+N28+P28</f>
        <v>1.1158333333333335</v>
      </c>
      <c r="I28" s="323">
        <v>0</v>
      </c>
      <c r="J28" s="323">
        <f>'10квФ'!I27/1.2</f>
        <v>0.27895833333333336</v>
      </c>
      <c r="K28" s="323">
        <f>'10квФ'!J27/1.2</f>
        <v>0</v>
      </c>
      <c r="L28" s="323">
        <f>'10квФ'!K27/1.2</f>
        <v>0.27895833333333336</v>
      </c>
      <c r="M28" s="323">
        <f>'10квФ'!L27/1.2</f>
        <v>0</v>
      </c>
      <c r="N28" s="323">
        <f>'10квФ'!M27/1.2</f>
        <v>0.27895833333333336</v>
      </c>
      <c r="O28" s="323">
        <f>'10квФ'!N27/1.2</f>
        <v>0</v>
      </c>
      <c r="P28" s="323">
        <f>'10квФ'!O27/1.2</f>
        <v>0.27895833333333336</v>
      </c>
      <c r="Q28" s="323">
        <f>'10квФ'!P27/1.2</f>
        <v>0</v>
      </c>
      <c r="R28" s="349">
        <f>F28-I28</f>
        <v>1.1158333333333335</v>
      </c>
      <c r="S28" s="349">
        <f>R28</f>
        <v>1.1158333333333335</v>
      </c>
      <c r="T28" s="349">
        <f>I28-G28</f>
        <v>-1.1158333333333335</v>
      </c>
      <c r="U28" s="347">
        <f>T28/G28</f>
        <v>-1</v>
      </c>
      <c r="V28" s="740"/>
    </row>
    <row r="29" spans="1:22" ht="47.25" x14ac:dyDescent="0.25">
      <c r="A29" s="320" t="s">
        <v>214</v>
      </c>
      <c r="B29" s="322" t="s">
        <v>1003</v>
      </c>
      <c r="C29" s="325" t="s">
        <v>970</v>
      </c>
      <c r="D29" s="345">
        <f>D30</f>
        <v>3.83</v>
      </c>
      <c r="E29" s="345">
        <f t="shared" si="8"/>
        <v>0</v>
      </c>
      <c r="F29" s="345">
        <f t="shared" si="8"/>
        <v>3.83</v>
      </c>
      <c r="G29" s="345">
        <f t="shared" si="8"/>
        <v>3.83</v>
      </c>
      <c r="H29" s="345">
        <f t="shared" si="8"/>
        <v>3.83</v>
      </c>
      <c r="I29" s="345">
        <f t="shared" si="8"/>
        <v>0</v>
      </c>
      <c r="J29" s="345">
        <f t="shared" si="8"/>
        <v>0.95750000000000002</v>
      </c>
      <c r="K29" s="346">
        <f t="shared" si="8"/>
        <v>0</v>
      </c>
      <c r="L29" s="345">
        <f t="shared" si="8"/>
        <v>0.95750000000000002</v>
      </c>
      <c r="M29" s="346">
        <f t="shared" si="8"/>
        <v>0</v>
      </c>
      <c r="N29" s="345">
        <f t="shared" si="8"/>
        <v>0.95750000000000002</v>
      </c>
      <c r="O29" s="346">
        <f t="shared" si="8"/>
        <v>0</v>
      </c>
      <c r="P29" s="345">
        <f t="shared" si="8"/>
        <v>0.95750000000000002</v>
      </c>
      <c r="Q29" s="346">
        <f t="shared" si="8"/>
        <v>0</v>
      </c>
      <c r="R29" s="345">
        <f t="shared" si="9"/>
        <v>3.83</v>
      </c>
      <c r="S29" s="345">
        <f t="shared" si="9"/>
        <v>3.83</v>
      </c>
      <c r="T29" s="345">
        <f t="shared" si="9"/>
        <v>-3.83</v>
      </c>
      <c r="U29" s="382">
        <f t="shared" si="9"/>
        <v>-1</v>
      </c>
      <c r="V29" s="747" t="s">
        <v>1020</v>
      </c>
    </row>
    <row r="30" spans="1:22" ht="47.25" x14ac:dyDescent="0.25">
      <c r="A30" s="618" t="s">
        <v>216</v>
      </c>
      <c r="B30" s="616" t="s">
        <v>1004</v>
      </c>
      <c r="C30" s="620" t="s">
        <v>970</v>
      </c>
      <c r="D30" s="619">
        <f>D31</f>
        <v>3.83</v>
      </c>
      <c r="E30" s="619">
        <f t="shared" si="8"/>
        <v>0</v>
      </c>
      <c r="F30" s="619">
        <f t="shared" si="8"/>
        <v>3.83</v>
      </c>
      <c r="G30" s="619">
        <f t="shared" si="8"/>
        <v>3.83</v>
      </c>
      <c r="H30" s="619">
        <f t="shared" si="8"/>
        <v>3.83</v>
      </c>
      <c r="I30" s="619">
        <f t="shared" si="8"/>
        <v>0</v>
      </c>
      <c r="J30" s="619">
        <f t="shared" si="8"/>
        <v>0.95750000000000002</v>
      </c>
      <c r="K30" s="619">
        <f t="shared" si="8"/>
        <v>0</v>
      </c>
      <c r="L30" s="619">
        <f t="shared" si="8"/>
        <v>0.95750000000000002</v>
      </c>
      <c r="M30" s="619">
        <f t="shared" si="8"/>
        <v>0</v>
      </c>
      <c r="N30" s="619">
        <f t="shared" si="8"/>
        <v>0.95750000000000002</v>
      </c>
      <c r="O30" s="619">
        <f t="shared" si="8"/>
        <v>0</v>
      </c>
      <c r="P30" s="619">
        <f t="shared" si="8"/>
        <v>0.95750000000000002</v>
      </c>
      <c r="Q30" s="619">
        <f t="shared" si="8"/>
        <v>0</v>
      </c>
      <c r="R30" s="619">
        <f t="shared" si="9"/>
        <v>3.83</v>
      </c>
      <c r="S30" s="619">
        <f t="shared" si="9"/>
        <v>3.83</v>
      </c>
      <c r="T30" s="619">
        <f t="shared" si="9"/>
        <v>-3.83</v>
      </c>
      <c r="U30" s="622">
        <f>T30/G30</f>
        <v>-1</v>
      </c>
      <c r="V30" s="747"/>
    </row>
    <row r="31" spans="1:22" ht="31.5" x14ac:dyDescent="0.25">
      <c r="A31" s="324" t="s">
        <v>845</v>
      </c>
      <c r="B31" s="316" t="s">
        <v>1005</v>
      </c>
      <c r="C31" s="318" t="s">
        <v>1006</v>
      </c>
      <c r="D31" s="323">
        <f>'10квФ'!D29/1.2</f>
        <v>3.83</v>
      </c>
      <c r="E31" s="326">
        <v>0</v>
      </c>
      <c r="F31" s="349">
        <f>D31</f>
        <v>3.83</v>
      </c>
      <c r="G31" s="349">
        <f>F31</f>
        <v>3.83</v>
      </c>
      <c r="H31" s="323">
        <f>J31+L31+N31+P31</f>
        <v>3.83</v>
      </c>
      <c r="I31" s="323">
        <v>0</v>
      </c>
      <c r="J31" s="323">
        <f>'10квФ'!I30/1.2</f>
        <v>0.95750000000000002</v>
      </c>
      <c r="K31" s="323">
        <f>'10квФ'!J30/1.2</f>
        <v>0</v>
      </c>
      <c r="L31" s="323">
        <f>'10квФ'!K30/1.2</f>
        <v>0.95750000000000002</v>
      </c>
      <c r="M31" s="323">
        <f>'10квФ'!L30/1.2</f>
        <v>0</v>
      </c>
      <c r="N31" s="323">
        <f>'10квФ'!M30/1.2</f>
        <v>0.95750000000000002</v>
      </c>
      <c r="O31" s="323">
        <f>'10квФ'!N30/1.2</f>
        <v>0</v>
      </c>
      <c r="P31" s="323">
        <f>'10квФ'!O30/1.2</f>
        <v>0.95750000000000002</v>
      </c>
      <c r="Q31" s="323">
        <f>'10квФ'!P30/1.2</f>
        <v>0</v>
      </c>
      <c r="R31" s="349">
        <f>F31-I31</f>
        <v>3.83</v>
      </c>
      <c r="S31" s="349">
        <f>R31</f>
        <v>3.83</v>
      </c>
      <c r="T31" s="349">
        <f>I31-G31</f>
        <v>-3.83</v>
      </c>
      <c r="U31" s="347">
        <f>T31/G31</f>
        <v>-1</v>
      </c>
      <c r="V31" s="747"/>
    </row>
    <row r="32" spans="1:22" ht="31.5" customHeight="1" x14ac:dyDescent="0.25">
      <c r="A32" s="320" t="s">
        <v>304</v>
      </c>
      <c r="B32" s="322" t="s">
        <v>1007</v>
      </c>
      <c r="C32" s="325" t="s">
        <v>970</v>
      </c>
      <c r="D32" s="345">
        <f>SUM(D33:D35)</f>
        <v>12.299999999999999</v>
      </c>
      <c r="E32" s="345">
        <f t="shared" ref="E32:T32" si="11">SUM(E33:E35)</f>
        <v>0</v>
      </c>
      <c r="F32" s="345">
        <f t="shared" si="11"/>
        <v>12.299999999999999</v>
      </c>
      <c r="G32" s="345">
        <f t="shared" si="11"/>
        <v>12.299999999999999</v>
      </c>
      <c r="H32" s="345">
        <f t="shared" si="11"/>
        <v>12.299999999999999</v>
      </c>
      <c r="I32" s="345">
        <f t="shared" si="11"/>
        <v>0</v>
      </c>
      <c r="J32" s="345">
        <f t="shared" si="11"/>
        <v>3.0749999999999997</v>
      </c>
      <c r="K32" s="345">
        <f t="shared" si="11"/>
        <v>0</v>
      </c>
      <c r="L32" s="345">
        <f t="shared" si="11"/>
        <v>3.0749999999999997</v>
      </c>
      <c r="M32" s="345">
        <f t="shared" si="11"/>
        <v>0</v>
      </c>
      <c r="N32" s="345">
        <f t="shared" si="11"/>
        <v>3.0749999999999997</v>
      </c>
      <c r="O32" s="345">
        <f t="shared" si="11"/>
        <v>0</v>
      </c>
      <c r="P32" s="345">
        <f t="shared" si="11"/>
        <v>3.0749999999999997</v>
      </c>
      <c r="Q32" s="345">
        <f t="shared" si="11"/>
        <v>0</v>
      </c>
      <c r="R32" s="345">
        <f t="shared" si="11"/>
        <v>12.299999999999999</v>
      </c>
      <c r="S32" s="345">
        <f t="shared" si="11"/>
        <v>12.299999999999999</v>
      </c>
      <c r="T32" s="345">
        <f t="shared" si="11"/>
        <v>-12.299999999999999</v>
      </c>
      <c r="U32" s="382">
        <f t="shared" ref="U32" si="12">U33</f>
        <v>-1</v>
      </c>
      <c r="V32" s="747" t="s">
        <v>1019</v>
      </c>
    </row>
    <row r="33" spans="1:57" ht="31.5" x14ac:dyDescent="0.25">
      <c r="A33" s="324" t="s">
        <v>1008</v>
      </c>
      <c r="B33" s="316" t="s">
        <v>1010</v>
      </c>
      <c r="C33" s="318" t="s">
        <v>1011</v>
      </c>
      <c r="D33" s="323">
        <f>'10квФ'!D32/1.2</f>
        <v>4.67</v>
      </c>
      <c r="E33" s="326">
        <v>0</v>
      </c>
      <c r="F33" s="349">
        <f t="shared" ref="F33:F35" si="13">D33</f>
        <v>4.67</v>
      </c>
      <c r="G33" s="349">
        <f t="shared" ref="G33:G35" si="14">F33</f>
        <v>4.67</v>
      </c>
      <c r="H33" s="323">
        <f t="shared" ref="H33:H35" si="15">J33+L33+N33+P33</f>
        <v>4.67</v>
      </c>
      <c r="I33" s="323">
        <v>0</v>
      </c>
      <c r="J33" s="323">
        <f>'10квФ'!I32/1.2</f>
        <v>1.1675</v>
      </c>
      <c r="K33" s="323">
        <f>'10квФ'!J32/1.2</f>
        <v>0</v>
      </c>
      <c r="L33" s="323">
        <f>'10квФ'!K32/1.2</f>
        <v>1.1675</v>
      </c>
      <c r="M33" s="323">
        <f>'10квФ'!L32/1.2</f>
        <v>0</v>
      </c>
      <c r="N33" s="323">
        <f>'10квФ'!M32/1.2</f>
        <v>1.1675</v>
      </c>
      <c r="O33" s="323">
        <f>'10квФ'!N32/1.2</f>
        <v>0</v>
      </c>
      <c r="P33" s="323">
        <f>'10квФ'!O32/1.2</f>
        <v>1.1675</v>
      </c>
      <c r="Q33" s="323">
        <f>'10квФ'!P32/1.2</f>
        <v>0</v>
      </c>
      <c r="R33" s="349">
        <f t="shared" ref="R33:R35" si="16">F33-I33</f>
        <v>4.67</v>
      </c>
      <c r="S33" s="349">
        <f t="shared" ref="S33:S35" si="17">R33</f>
        <v>4.67</v>
      </c>
      <c r="T33" s="349">
        <f t="shared" ref="T33:T35" si="18">I33-G33</f>
        <v>-4.67</v>
      </c>
      <c r="U33" s="347">
        <f t="shared" ref="U33:U35" si="19">T33/G33</f>
        <v>-1</v>
      </c>
      <c r="V33" s="747"/>
    </row>
    <row r="34" spans="1:57" ht="31.5" x14ac:dyDescent="0.25">
      <c r="A34" s="324" t="s">
        <v>1009</v>
      </c>
      <c r="B34" s="316" t="s">
        <v>1013</v>
      </c>
      <c r="C34" s="318" t="s">
        <v>1014</v>
      </c>
      <c r="D34" s="323">
        <f>'10квФ'!D33/1.2</f>
        <v>3.78</v>
      </c>
      <c r="E34" s="326">
        <v>0</v>
      </c>
      <c r="F34" s="349">
        <f t="shared" si="13"/>
        <v>3.78</v>
      </c>
      <c r="G34" s="349">
        <f t="shared" si="14"/>
        <v>3.78</v>
      </c>
      <c r="H34" s="323">
        <f t="shared" si="15"/>
        <v>3.78</v>
      </c>
      <c r="I34" s="323">
        <v>0</v>
      </c>
      <c r="J34" s="323">
        <f>'10квФ'!I33/1.2</f>
        <v>0.94499999999999995</v>
      </c>
      <c r="K34" s="323">
        <f>'10квФ'!J33/1.2</f>
        <v>0</v>
      </c>
      <c r="L34" s="323">
        <f>'10квФ'!K33/1.2</f>
        <v>0.94499999999999995</v>
      </c>
      <c r="M34" s="323">
        <f>'10квФ'!L33/1.2</f>
        <v>0</v>
      </c>
      <c r="N34" s="323">
        <f>'10квФ'!M33/1.2</f>
        <v>0.94499999999999995</v>
      </c>
      <c r="O34" s="323">
        <f>'10квФ'!N33/1.2</f>
        <v>0</v>
      </c>
      <c r="P34" s="323">
        <f>'10квФ'!O33/1.2</f>
        <v>0.94499999999999995</v>
      </c>
      <c r="Q34" s="323">
        <f>'10квФ'!P33/1.2</f>
        <v>0</v>
      </c>
      <c r="R34" s="349">
        <f t="shared" si="16"/>
        <v>3.78</v>
      </c>
      <c r="S34" s="349">
        <f t="shared" si="17"/>
        <v>3.78</v>
      </c>
      <c r="T34" s="349">
        <f t="shared" si="18"/>
        <v>-3.78</v>
      </c>
      <c r="U34" s="347">
        <f t="shared" si="19"/>
        <v>-1</v>
      </c>
      <c r="V34" s="747"/>
    </row>
    <row r="35" spans="1:57" ht="31.5" x14ac:dyDescent="0.25">
      <c r="A35" s="324" t="s">
        <v>1012</v>
      </c>
      <c r="B35" s="316" t="s">
        <v>1015</v>
      </c>
      <c r="C35" s="318" t="s">
        <v>1016</v>
      </c>
      <c r="D35" s="323">
        <f>'10квФ'!D34/1.2</f>
        <v>3.85</v>
      </c>
      <c r="E35" s="326">
        <v>0</v>
      </c>
      <c r="F35" s="349">
        <f t="shared" si="13"/>
        <v>3.85</v>
      </c>
      <c r="G35" s="349">
        <f t="shared" si="14"/>
        <v>3.85</v>
      </c>
      <c r="H35" s="323">
        <f t="shared" si="15"/>
        <v>3.85</v>
      </c>
      <c r="I35" s="323">
        <v>0</v>
      </c>
      <c r="J35" s="323">
        <f>'10квФ'!I34/1.2</f>
        <v>0.96250000000000002</v>
      </c>
      <c r="K35" s="323">
        <f>'10квФ'!J34/1.2</f>
        <v>0</v>
      </c>
      <c r="L35" s="323">
        <f>'10квФ'!K34/1.2</f>
        <v>0.96250000000000002</v>
      </c>
      <c r="M35" s="323">
        <f>'10квФ'!L34/1.2</f>
        <v>0</v>
      </c>
      <c r="N35" s="323">
        <f>'10квФ'!M34/1.2</f>
        <v>0.96250000000000002</v>
      </c>
      <c r="O35" s="323">
        <f>'10квФ'!N34/1.2</f>
        <v>0</v>
      </c>
      <c r="P35" s="323">
        <f>'10квФ'!O34/1.2</f>
        <v>0.96250000000000002</v>
      </c>
      <c r="Q35" s="323">
        <f>'10квФ'!P34/1.2</f>
        <v>0</v>
      </c>
      <c r="R35" s="349">
        <f t="shared" si="16"/>
        <v>3.85</v>
      </c>
      <c r="S35" s="349">
        <f t="shared" si="17"/>
        <v>3.85</v>
      </c>
      <c r="T35" s="349">
        <f t="shared" si="18"/>
        <v>-3.85</v>
      </c>
      <c r="U35" s="347">
        <f t="shared" si="19"/>
        <v>-1</v>
      </c>
      <c r="V35" s="747"/>
    </row>
    <row r="36" spans="1:57" x14ac:dyDescent="0.25">
      <c r="A36" s="389"/>
      <c r="B36" s="390"/>
      <c r="C36" s="391"/>
      <c r="D36" s="392"/>
      <c r="E36" s="393"/>
      <c r="F36" s="394"/>
      <c r="G36" s="394"/>
      <c r="H36" s="395"/>
      <c r="I36" s="395"/>
      <c r="J36" s="393"/>
      <c r="K36" s="393"/>
      <c r="L36" s="393"/>
      <c r="M36" s="393"/>
      <c r="N36" s="393"/>
      <c r="O36" s="393"/>
      <c r="P36" s="394"/>
      <c r="Q36" s="394"/>
      <c r="R36" s="394"/>
      <c r="S36" s="394"/>
      <c r="T36" s="394"/>
      <c r="U36" s="396"/>
      <c r="V36" s="403"/>
    </row>
    <row r="37" spans="1:57" x14ac:dyDescent="0.25">
      <c r="A37" s="389"/>
      <c r="B37" s="390"/>
      <c r="C37" s="391"/>
      <c r="D37" s="392"/>
      <c r="E37" s="393"/>
      <c r="F37" s="394"/>
      <c r="G37" s="394"/>
      <c r="H37" s="395"/>
      <c r="I37" s="395"/>
      <c r="J37" s="393"/>
      <c r="K37" s="393"/>
      <c r="L37" s="393"/>
      <c r="M37" s="393"/>
      <c r="N37" s="393"/>
      <c r="O37" s="393"/>
      <c r="P37" s="394"/>
      <c r="Q37" s="394"/>
      <c r="R37" s="394"/>
      <c r="S37" s="394"/>
      <c r="T37" s="394"/>
      <c r="U37" s="396"/>
      <c r="V37" s="403"/>
    </row>
    <row r="38" spans="1:57" s="28" customFormat="1" x14ac:dyDescent="0.25">
      <c r="F38" s="630" t="s">
        <v>973</v>
      </c>
      <c r="L38" s="246"/>
      <c r="N38" s="631"/>
      <c r="O38" s="631"/>
      <c r="P38" s="631" t="s">
        <v>1036</v>
      </c>
      <c r="BA38" s="248"/>
      <c r="BB38" s="248"/>
      <c r="BC38" s="248"/>
      <c r="BD38" s="248"/>
      <c r="BE38" s="248"/>
    </row>
  </sheetData>
  <customSheetViews>
    <customSheetView guid="{500C2F4F-1743-499A-A051-20565DBF52B2}" scale="80" showPageBreaks="1" printArea="1" view="pageBreakPreview">
      <selection activeCell="H15" sqref="H15:Q15"/>
      <colBreaks count="1" manualBreakCount="1">
        <brk id="9" max="20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31">
    <mergeCell ref="V29:V31"/>
    <mergeCell ref="V32:V35"/>
    <mergeCell ref="A12:V12"/>
    <mergeCell ref="A13:V13"/>
    <mergeCell ref="R15:S15"/>
    <mergeCell ref="R16:R18"/>
    <mergeCell ref="S16:S18"/>
    <mergeCell ref="F16:F18"/>
    <mergeCell ref="G16:G18"/>
    <mergeCell ref="F15:G15"/>
    <mergeCell ref="V23:V25"/>
    <mergeCell ref="V26:V28"/>
    <mergeCell ref="A14:V14"/>
    <mergeCell ref="A15:A18"/>
    <mergeCell ref="B15:B18"/>
    <mergeCell ref="C15:C18"/>
    <mergeCell ref="A4:V4"/>
    <mergeCell ref="A5:V5"/>
    <mergeCell ref="A7:V7"/>
    <mergeCell ref="A8:V8"/>
    <mergeCell ref="A10:V10"/>
    <mergeCell ref="V15:V18"/>
    <mergeCell ref="D15:D18"/>
    <mergeCell ref="E15:E18"/>
    <mergeCell ref="H16:I17"/>
    <mergeCell ref="J16:K17"/>
    <mergeCell ref="L16:M17"/>
    <mergeCell ref="N16:O17"/>
    <mergeCell ref="H15:Q15"/>
    <mergeCell ref="T15:U17"/>
    <mergeCell ref="P16:Q17"/>
  </mergeCells>
  <printOptions horizontalCentered="1"/>
  <pageMargins left="0.25" right="0.25" top="0.75" bottom="0.75" header="0.3" footer="0.3"/>
  <pageSetup paperSize="9" scale="39" orientation="landscape" r:id="rId2"/>
  <headerFooter alignWithMargins="0"/>
  <colBreaks count="1" manualBreakCount="1">
    <brk id="9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22</vt:i4>
      </vt:variant>
    </vt:vector>
  </HeadingPairs>
  <TitlesOfParts>
    <vt:vector size="39" baseType="lpstr">
      <vt:lpstr>4 Пп</vt:lpstr>
      <vt:lpstr>5Вв</vt:lpstr>
      <vt:lpstr>6Вы</vt:lpstr>
      <vt:lpstr>7Кпкз</vt:lpstr>
      <vt:lpstr>8Расш</vt:lpstr>
      <vt:lpstr>9Фп</vt:lpstr>
      <vt:lpstr>10квФ</vt:lpstr>
      <vt:lpstr>11кв истч</vt:lpstr>
      <vt:lpstr>12квОсв</vt:lpstr>
      <vt:lpstr>13квОС</vt:lpstr>
      <vt:lpstr>14квПп</vt:lpstr>
      <vt:lpstr>15квВв</vt:lpstr>
      <vt:lpstr>16квВы</vt:lpstr>
      <vt:lpstr>17квЭт</vt:lpstr>
      <vt:lpstr>18квКпкз</vt:lpstr>
      <vt:lpstr>19квРасш</vt:lpstr>
      <vt:lpstr>20квФп</vt:lpstr>
      <vt:lpstr>'10квФ'!Print_Area</vt:lpstr>
      <vt:lpstr>'11кв истч'!Print_Area</vt:lpstr>
      <vt:lpstr>'12квОсв'!Print_Area</vt:lpstr>
      <vt:lpstr>'13квОС'!Print_Area</vt:lpstr>
      <vt:lpstr>'14квПп'!Print_Area</vt:lpstr>
      <vt:lpstr>'15квВв'!Print_Area</vt:lpstr>
      <vt:lpstr>'16квВы'!Print_Area</vt:lpstr>
      <vt:lpstr>'17квЭт'!Print_Area</vt:lpstr>
      <vt:lpstr>'18квКпкз'!Print_Area</vt:lpstr>
      <vt:lpstr>'19квРасш'!Print_Area</vt:lpstr>
      <vt:lpstr>'20квФп'!Print_Area</vt:lpstr>
      <vt:lpstr>'4 Пп'!Print_Area</vt:lpstr>
      <vt:lpstr>'5Вв'!Print_Area</vt:lpstr>
      <vt:lpstr>'6Вы'!Print_Area</vt:lpstr>
      <vt:lpstr>'7Кпкз'!Print_Area</vt:lpstr>
      <vt:lpstr>'8Расш'!Print_Area</vt:lpstr>
      <vt:lpstr>'9Фп'!Print_Area</vt:lpstr>
      <vt:lpstr>'10квФ'!Область_печати</vt:lpstr>
      <vt:lpstr>'11кв истч'!Область_печати</vt:lpstr>
      <vt:lpstr>'12квОсв'!Область_печати</vt:lpstr>
      <vt:lpstr>'20квФп'!Область_печати</vt:lpstr>
      <vt:lpstr>'9Фп'!Область_печати</vt:lpstr>
    </vt:vector>
  </TitlesOfParts>
  <Company>Datanium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Екатерина Шабанова</cp:lastModifiedBy>
  <cp:lastPrinted>2023-07-04T00:59:56Z</cp:lastPrinted>
  <dcterms:created xsi:type="dcterms:W3CDTF">2009-07-27T10:10:26Z</dcterms:created>
  <dcterms:modified xsi:type="dcterms:W3CDTF">2024-10-12T14:10:03Z</dcterms:modified>
</cp:coreProperties>
</file>